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5\"/>
    </mc:Choice>
  </mc:AlternateContent>
  <xr:revisionPtr revIDLastSave="0" documentId="13_ncr:1_{5142AFD7-6BD3-464D-B4F3-D47985FD7C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_FilterDatabase" localSheetId="0" hidden="1">Feuil1!$B$4:$AK$46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  <c r="E4" i="1"/>
  <c r="C46" i="1" l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32" i="1"/>
  <c r="AK32" i="1" s="1"/>
  <c r="J34" i="1"/>
  <c r="AG34" i="1" s="1"/>
  <c r="J13" i="1"/>
  <c r="AA13" i="1" s="1"/>
  <c r="J23" i="1"/>
  <c r="AA23" i="1" s="1"/>
  <c r="J29" i="1"/>
  <c r="AI29" i="1" s="1"/>
  <c r="J37" i="1"/>
  <c r="AI37" i="1" s="1"/>
  <c r="J18" i="1"/>
  <c r="Y18" i="1" s="1"/>
  <c r="J25" i="1"/>
  <c r="O25" i="1" s="1"/>
  <c r="J28" i="1"/>
  <c r="AK28" i="1" s="1"/>
  <c r="J14" i="1"/>
  <c r="AG14" i="1" s="1"/>
  <c r="J35" i="1"/>
  <c r="AA35" i="1" s="1"/>
  <c r="J31" i="1"/>
  <c r="AA31" i="1" s="1"/>
  <c r="J8" i="1"/>
  <c r="AI8" i="1" s="1"/>
  <c r="J26" i="1"/>
  <c r="AA26" i="1" s="1"/>
  <c r="J17" i="1"/>
  <c r="Y17" i="1" s="1"/>
  <c r="J27" i="1"/>
  <c r="Y27" i="1" s="1"/>
  <c r="J4" i="1"/>
  <c r="AK4" i="1" s="1"/>
  <c r="J36" i="1"/>
  <c r="AG36" i="1" s="1"/>
  <c r="J6" i="1"/>
  <c r="W6" i="1" s="1"/>
  <c r="J38" i="1"/>
  <c r="AI38" i="1" s="1"/>
  <c r="J42" i="1"/>
  <c r="AI42" i="1" s="1"/>
  <c r="J45" i="1"/>
  <c r="AE45" i="1" s="1"/>
  <c r="J33" i="1"/>
  <c r="AG33" i="1" s="1"/>
  <c r="J30" i="1"/>
  <c r="AI30" i="1" s="1"/>
  <c r="J7" i="1"/>
  <c r="W7" i="1" s="1"/>
  <c r="J10" i="1"/>
  <c r="AI10" i="1" s="1"/>
  <c r="J11" i="1"/>
  <c r="AC11" i="1" s="1"/>
  <c r="J12" i="1"/>
  <c r="K12" i="1" s="1"/>
  <c r="J15" i="1"/>
  <c r="K15" i="1" s="1"/>
  <c r="J16" i="1"/>
  <c r="AK16" i="1" s="1"/>
  <c r="J19" i="1"/>
  <c r="AK19" i="1" s="1"/>
  <c r="J20" i="1"/>
  <c r="AA20" i="1" s="1"/>
  <c r="J21" i="1"/>
  <c r="W21" i="1" s="1"/>
  <c r="J22" i="1"/>
  <c r="AI22" i="1" s="1"/>
  <c r="J24" i="1"/>
  <c r="AC24" i="1" s="1"/>
  <c r="J39" i="1"/>
  <c r="K39" i="1" s="1"/>
  <c r="J40" i="1"/>
  <c r="K40" i="1" s="1"/>
  <c r="J41" i="1"/>
  <c r="AK41" i="1" s="1"/>
  <c r="J43" i="1"/>
  <c r="AK43" i="1" s="1"/>
  <c r="J44" i="1"/>
  <c r="O44" i="1" s="1"/>
  <c r="J5" i="1"/>
  <c r="O5" i="1" s="1"/>
  <c r="H46" i="1"/>
  <c r="I32" i="1"/>
  <c r="I34" i="1"/>
  <c r="I13" i="1"/>
  <c r="I23" i="1"/>
  <c r="I29" i="1"/>
  <c r="I37" i="1"/>
  <c r="I18" i="1"/>
  <c r="I25" i="1"/>
  <c r="I28" i="1"/>
  <c r="I14" i="1"/>
  <c r="I35" i="1"/>
  <c r="I31" i="1"/>
  <c r="I8" i="1"/>
  <c r="I26" i="1"/>
  <c r="I17" i="1"/>
  <c r="I27" i="1"/>
  <c r="I4" i="1"/>
  <c r="I36" i="1"/>
  <c r="I6" i="1"/>
  <c r="I38" i="1"/>
  <c r="I42" i="1"/>
  <c r="I45" i="1"/>
  <c r="I33" i="1"/>
  <c r="I30" i="1"/>
  <c r="I7" i="1"/>
  <c r="I10" i="1"/>
  <c r="I11" i="1"/>
  <c r="I12" i="1"/>
  <c r="I15" i="1"/>
  <c r="I16" i="1"/>
  <c r="I19" i="1"/>
  <c r="I20" i="1"/>
  <c r="I21" i="1"/>
  <c r="I22" i="1"/>
  <c r="I24" i="1"/>
  <c r="I39" i="1"/>
  <c r="I40" i="1"/>
  <c r="I41" i="1"/>
  <c r="I43" i="1"/>
  <c r="I44" i="1"/>
  <c r="G32" i="1"/>
  <c r="G34" i="1"/>
  <c r="G13" i="1"/>
  <c r="G23" i="1"/>
  <c r="G29" i="1"/>
  <c r="G37" i="1"/>
  <c r="G18" i="1"/>
  <c r="G25" i="1"/>
  <c r="G28" i="1"/>
  <c r="G14" i="1"/>
  <c r="G35" i="1"/>
  <c r="G31" i="1"/>
  <c r="G8" i="1"/>
  <c r="G26" i="1"/>
  <c r="G17" i="1"/>
  <c r="G27" i="1"/>
  <c r="G4" i="1"/>
  <c r="G36" i="1"/>
  <c r="G6" i="1"/>
  <c r="G38" i="1"/>
  <c r="G42" i="1"/>
  <c r="G45" i="1"/>
  <c r="G33" i="1"/>
  <c r="G30" i="1"/>
  <c r="G7" i="1"/>
  <c r="G10" i="1"/>
  <c r="G11" i="1"/>
  <c r="G12" i="1"/>
  <c r="G15" i="1"/>
  <c r="G16" i="1"/>
  <c r="G19" i="1"/>
  <c r="G20" i="1"/>
  <c r="G21" i="1"/>
  <c r="G22" i="1"/>
  <c r="G24" i="1"/>
  <c r="G39" i="1"/>
  <c r="G40" i="1"/>
  <c r="G41" i="1"/>
  <c r="G43" i="1"/>
  <c r="G44" i="1"/>
  <c r="F46" i="1"/>
  <c r="D46" i="1"/>
  <c r="AK40" i="1"/>
  <c r="O43" i="1"/>
  <c r="I5" i="1"/>
  <c r="G5" i="1"/>
  <c r="S19" i="1" l="1"/>
  <c r="U5" i="1"/>
  <c r="Y5" i="1"/>
  <c r="AK5" i="1"/>
  <c r="AE5" i="1"/>
  <c r="O40" i="1"/>
  <c r="AK15" i="1"/>
  <c r="AA15" i="1"/>
  <c r="S15" i="1"/>
  <c r="AE15" i="1"/>
  <c r="AG40" i="1"/>
  <c r="U15" i="1"/>
  <c r="AI40" i="1"/>
  <c r="W15" i="1"/>
  <c r="AC15" i="1"/>
  <c r="U24" i="1"/>
  <c r="W24" i="1"/>
  <c r="AA39" i="1"/>
  <c r="AK24" i="1"/>
  <c r="AG44" i="1"/>
  <c r="U44" i="1"/>
  <c r="AE7" i="1"/>
  <c r="AK20" i="1"/>
  <c r="AE44" i="1"/>
  <c r="Y21" i="1"/>
  <c r="AG15" i="1"/>
  <c r="Q15" i="1"/>
  <c r="AC40" i="1"/>
  <c r="Q40" i="1"/>
  <c r="U40" i="1"/>
  <c r="Y40" i="1"/>
  <c r="AG21" i="1"/>
  <c r="AK7" i="1"/>
  <c r="O15" i="1"/>
  <c r="S40" i="1"/>
  <c r="AE21" i="1"/>
  <c r="AI15" i="1"/>
  <c r="AK21" i="1"/>
  <c r="AA21" i="1"/>
  <c r="O20" i="1"/>
  <c r="W40" i="1"/>
  <c r="AA40" i="1"/>
  <c r="AE40" i="1"/>
  <c r="AI21" i="1"/>
  <c r="U20" i="1"/>
  <c r="Y15" i="1"/>
  <c r="AC21" i="1"/>
  <c r="AG7" i="1"/>
  <c r="AI44" i="1"/>
  <c r="AA7" i="1"/>
  <c r="Y7" i="1"/>
  <c r="AI7" i="1"/>
  <c r="AC7" i="1"/>
  <c r="S24" i="1"/>
  <c r="Q19" i="1"/>
  <c r="Y39" i="1"/>
  <c r="AE39" i="1"/>
  <c r="O19" i="1"/>
  <c r="Q24" i="1"/>
  <c r="S43" i="1"/>
  <c r="K8" i="1"/>
  <c r="O18" i="1"/>
  <c r="AC39" i="1"/>
  <c r="K18" i="1"/>
  <c r="S17" i="1"/>
  <c r="Q43" i="1"/>
  <c r="U12" i="1"/>
  <c r="AK39" i="1"/>
  <c r="S18" i="1"/>
  <c r="O24" i="1"/>
  <c r="O39" i="1"/>
  <c r="S12" i="1"/>
  <c r="M4" i="1"/>
  <c r="AG4" i="1"/>
  <c r="M16" i="1"/>
  <c r="Y26" i="1"/>
  <c r="AE31" i="1"/>
  <c r="U41" i="1"/>
  <c r="W41" i="1"/>
  <c r="K35" i="1"/>
  <c r="M12" i="1"/>
  <c r="O8" i="1"/>
  <c r="S28" i="1"/>
  <c r="Y31" i="1"/>
  <c r="AE23" i="1"/>
  <c r="AA41" i="1"/>
  <c r="Y23" i="1"/>
  <c r="O12" i="1"/>
  <c r="Q12" i="1"/>
  <c r="W12" i="1"/>
  <c r="AI12" i="1"/>
  <c r="AK12" i="1"/>
  <c r="K29" i="1"/>
  <c r="M17" i="1"/>
  <c r="O29" i="1"/>
  <c r="U38" i="1"/>
  <c r="AA6" i="1"/>
  <c r="AG17" i="1"/>
  <c r="U16" i="1"/>
  <c r="Y12" i="1"/>
  <c r="AA12" i="1"/>
  <c r="AC12" i="1"/>
  <c r="AG12" i="1"/>
  <c r="K13" i="1"/>
  <c r="M28" i="1"/>
  <c r="Q38" i="1"/>
  <c r="U26" i="1"/>
  <c r="AA4" i="1"/>
  <c r="AG18" i="1"/>
  <c r="Y41" i="1"/>
  <c r="W16" i="1"/>
  <c r="AE12" i="1"/>
  <c r="Q31" i="1"/>
  <c r="U31" i="1"/>
  <c r="AC33" i="1"/>
  <c r="AI31" i="1"/>
  <c r="S39" i="1"/>
  <c r="Y16" i="1"/>
  <c r="AA16" i="1"/>
  <c r="AC16" i="1"/>
  <c r="AI39" i="1"/>
  <c r="K38" i="1"/>
  <c r="M41" i="1"/>
  <c r="Q23" i="1"/>
  <c r="U23" i="1"/>
  <c r="AC26" i="1"/>
  <c r="AI23" i="1"/>
  <c r="AC41" i="1"/>
  <c r="Q39" i="1"/>
  <c r="U39" i="1"/>
  <c r="W39" i="1"/>
  <c r="AG39" i="1"/>
  <c r="K17" i="1"/>
  <c r="M39" i="1"/>
  <c r="S4" i="1"/>
  <c r="Y38" i="1"/>
  <c r="AE38" i="1"/>
  <c r="AK26" i="1"/>
  <c r="AG28" i="1"/>
  <c r="M25" i="1"/>
  <c r="U37" i="1"/>
  <c r="K37" i="1"/>
  <c r="AC37" i="1"/>
  <c r="Y37" i="1"/>
  <c r="M37" i="1"/>
  <c r="AK37" i="1"/>
  <c r="AG32" i="1"/>
  <c r="S32" i="1"/>
  <c r="M32" i="1"/>
  <c r="O11" i="1"/>
  <c r="Q11" i="1"/>
  <c r="U11" i="1"/>
  <c r="S11" i="1"/>
  <c r="W11" i="1"/>
  <c r="AK11" i="1"/>
  <c r="O27" i="1"/>
  <c r="W36" i="1"/>
  <c r="W14" i="1"/>
  <c r="W34" i="1"/>
  <c r="AA14" i="1"/>
  <c r="AA34" i="1"/>
  <c r="AC27" i="1"/>
  <c r="AC25" i="1"/>
  <c r="AK27" i="1"/>
  <c r="AK25" i="1"/>
  <c r="Q44" i="1"/>
  <c r="W10" i="1"/>
  <c r="Y44" i="1"/>
  <c r="AA22" i="1"/>
  <c r="AC44" i="1"/>
  <c r="K21" i="1"/>
  <c r="K7" i="1"/>
  <c r="K31" i="1"/>
  <c r="K23" i="1"/>
  <c r="M40" i="1"/>
  <c r="M15" i="1"/>
  <c r="M27" i="1"/>
  <c r="M18" i="1"/>
  <c r="O17" i="1"/>
  <c r="O37" i="1"/>
  <c r="Q6" i="1"/>
  <c r="Q35" i="1"/>
  <c r="Q13" i="1"/>
  <c r="S27" i="1"/>
  <c r="S25" i="1"/>
  <c r="U45" i="1"/>
  <c r="U8" i="1"/>
  <c r="U29" i="1"/>
  <c r="W4" i="1"/>
  <c r="W28" i="1"/>
  <c r="W32" i="1"/>
  <c r="Y8" i="1"/>
  <c r="Y29" i="1"/>
  <c r="AA36" i="1"/>
  <c r="AA28" i="1"/>
  <c r="AA32" i="1"/>
  <c r="AC17" i="1"/>
  <c r="AC18" i="1"/>
  <c r="AE6" i="1"/>
  <c r="AE35" i="1"/>
  <c r="AE13" i="1"/>
  <c r="AG27" i="1"/>
  <c r="AG25" i="1"/>
  <c r="AI6" i="1"/>
  <c r="AI35" i="1"/>
  <c r="AI13" i="1"/>
  <c r="AK17" i="1"/>
  <c r="AK18" i="1"/>
  <c r="K44" i="1"/>
  <c r="AI36" i="1"/>
  <c r="S44" i="1"/>
  <c r="U22" i="1"/>
  <c r="Y20" i="1"/>
  <c r="AA10" i="1"/>
  <c r="AC20" i="1"/>
  <c r="K43" i="1"/>
  <c r="K19" i="1"/>
  <c r="K6" i="1"/>
  <c r="K14" i="1"/>
  <c r="K34" i="1"/>
  <c r="M24" i="1"/>
  <c r="M11" i="1"/>
  <c r="M8" i="1"/>
  <c r="M29" i="1"/>
  <c r="O31" i="1"/>
  <c r="O23" i="1"/>
  <c r="Q4" i="1"/>
  <c r="Q28" i="1"/>
  <c r="Q32" i="1"/>
  <c r="S26" i="1"/>
  <c r="S37" i="1"/>
  <c r="U6" i="1"/>
  <c r="U35" i="1"/>
  <c r="U13" i="1"/>
  <c r="W17" i="1"/>
  <c r="W18" i="1"/>
  <c r="Y6" i="1"/>
  <c r="Y35" i="1"/>
  <c r="Y13" i="1"/>
  <c r="AA27" i="1"/>
  <c r="AA18" i="1"/>
  <c r="AC45" i="1"/>
  <c r="AC8" i="1"/>
  <c r="AC29" i="1"/>
  <c r="AE4" i="1"/>
  <c r="AE28" i="1"/>
  <c r="AE32" i="1"/>
  <c r="AG26" i="1"/>
  <c r="AG37" i="1"/>
  <c r="AI4" i="1"/>
  <c r="AI28" i="1"/>
  <c r="AI32" i="1"/>
  <c r="AK8" i="1"/>
  <c r="AK29" i="1"/>
  <c r="K20" i="1"/>
  <c r="Q36" i="1"/>
  <c r="AI34" i="1"/>
  <c r="Q20" i="1"/>
  <c r="W44" i="1"/>
  <c r="K41" i="1"/>
  <c r="K16" i="1"/>
  <c r="K36" i="1"/>
  <c r="K28" i="1"/>
  <c r="K32" i="1"/>
  <c r="M22" i="1"/>
  <c r="M10" i="1"/>
  <c r="M31" i="1"/>
  <c r="M23" i="1"/>
  <c r="O38" i="1"/>
  <c r="O35" i="1"/>
  <c r="O13" i="1"/>
  <c r="Q27" i="1"/>
  <c r="Q25" i="1"/>
  <c r="S33" i="1"/>
  <c r="S8" i="1"/>
  <c r="S29" i="1"/>
  <c r="U36" i="1"/>
  <c r="U14" i="1"/>
  <c r="U34" i="1"/>
  <c r="W26" i="1"/>
  <c r="W37" i="1"/>
  <c r="Y36" i="1"/>
  <c r="Y14" i="1"/>
  <c r="Y34" i="1"/>
  <c r="AA17" i="1"/>
  <c r="AA37" i="1"/>
  <c r="AC38" i="1"/>
  <c r="AC31" i="1"/>
  <c r="AC23" i="1"/>
  <c r="AE27" i="1"/>
  <c r="AE25" i="1"/>
  <c r="AG45" i="1"/>
  <c r="AG8" i="1"/>
  <c r="AG29" i="1"/>
  <c r="AI27" i="1"/>
  <c r="AI25" i="1"/>
  <c r="AK38" i="1"/>
  <c r="AK31" i="1"/>
  <c r="AK23" i="1"/>
  <c r="K10" i="1"/>
  <c r="Q34" i="1"/>
  <c r="W27" i="1"/>
  <c r="AA25" i="1"/>
  <c r="AE36" i="1"/>
  <c r="AE14" i="1"/>
  <c r="AE34" i="1"/>
  <c r="AI14" i="1"/>
  <c r="U10" i="1"/>
  <c r="Y22" i="1"/>
  <c r="AA44" i="1"/>
  <c r="AC22" i="1"/>
  <c r="AK44" i="1"/>
  <c r="K4" i="1"/>
  <c r="K25" i="1"/>
  <c r="M21" i="1"/>
  <c r="M7" i="1"/>
  <c r="M35" i="1"/>
  <c r="M13" i="1"/>
  <c r="O6" i="1"/>
  <c r="O14" i="1"/>
  <c r="O34" i="1"/>
  <c r="Q17" i="1"/>
  <c r="Q18" i="1"/>
  <c r="S38" i="1"/>
  <c r="S31" i="1"/>
  <c r="S23" i="1"/>
  <c r="U4" i="1"/>
  <c r="U28" i="1"/>
  <c r="U32" i="1"/>
  <c r="W8" i="1"/>
  <c r="W29" i="1"/>
  <c r="Y4" i="1"/>
  <c r="Y28" i="1"/>
  <c r="Y32" i="1"/>
  <c r="AA8" i="1"/>
  <c r="AA29" i="1"/>
  <c r="AC6" i="1"/>
  <c r="AC35" i="1"/>
  <c r="AC13" i="1"/>
  <c r="AE17" i="1"/>
  <c r="AE18" i="1"/>
  <c r="AG38" i="1"/>
  <c r="AG31" i="1"/>
  <c r="AG23" i="1"/>
  <c r="AI17" i="1"/>
  <c r="AI18" i="1"/>
  <c r="AK6" i="1"/>
  <c r="AK35" i="1"/>
  <c r="AK13" i="1"/>
  <c r="Q14" i="1"/>
  <c r="W25" i="1"/>
  <c r="S20" i="1"/>
  <c r="W20" i="1"/>
  <c r="AE20" i="1"/>
  <c r="AG20" i="1"/>
  <c r="AI20" i="1"/>
  <c r="K27" i="1"/>
  <c r="M44" i="1"/>
  <c r="M20" i="1"/>
  <c r="M6" i="1"/>
  <c r="M14" i="1"/>
  <c r="M34" i="1"/>
  <c r="O36" i="1"/>
  <c r="O28" i="1"/>
  <c r="O32" i="1"/>
  <c r="Q26" i="1"/>
  <c r="Q37" i="1"/>
  <c r="S6" i="1"/>
  <c r="S35" i="1"/>
  <c r="S13" i="1"/>
  <c r="U27" i="1"/>
  <c r="U25" i="1"/>
  <c r="W38" i="1"/>
  <c r="W31" i="1"/>
  <c r="W23" i="1"/>
  <c r="Y25" i="1"/>
  <c r="AA45" i="1"/>
  <c r="AC36" i="1"/>
  <c r="AC14" i="1"/>
  <c r="AC34" i="1"/>
  <c r="AE26" i="1"/>
  <c r="AE37" i="1"/>
  <c r="AG6" i="1"/>
  <c r="AG35" i="1"/>
  <c r="AG13" i="1"/>
  <c r="AI26" i="1"/>
  <c r="AK36" i="1"/>
  <c r="AK14" i="1"/>
  <c r="AK34" i="1"/>
  <c r="K22" i="1"/>
  <c r="W22" i="1"/>
  <c r="Y10" i="1"/>
  <c r="AC10" i="1"/>
  <c r="K24" i="1"/>
  <c r="K11" i="1"/>
  <c r="M43" i="1"/>
  <c r="M19" i="1"/>
  <c r="M36" i="1"/>
  <c r="O4" i="1"/>
  <c r="Q45" i="1"/>
  <c r="Q8" i="1"/>
  <c r="Q29" i="1"/>
  <c r="S36" i="1"/>
  <c r="S14" i="1"/>
  <c r="S34" i="1"/>
  <c r="U17" i="1"/>
  <c r="U18" i="1"/>
  <c r="W35" i="1"/>
  <c r="W13" i="1"/>
  <c r="AA38" i="1"/>
  <c r="AC4" i="1"/>
  <c r="AC28" i="1"/>
  <c r="AC32" i="1"/>
  <c r="AE8" i="1"/>
  <c r="AE29" i="1"/>
  <c r="M26" i="1"/>
  <c r="O26" i="1"/>
  <c r="K26" i="1"/>
  <c r="S30" i="1"/>
  <c r="AG30" i="1"/>
  <c r="K30" i="1"/>
  <c r="Y30" i="1"/>
  <c r="Q30" i="1"/>
  <c r="AK30" i="1"/>
  <c r="AE30" i="1"/>
  <c r="W30" i="1"/>
  <c r="AC30" i="1"/>
  <c r="M30" i="1"/>
  <c r="O30" i="1"/>
  <c r="U30" i="1"/>
  <c r="AA30" i="1"/>
  <c r="U33" i="1"/>
  <c r="AE33" i="1"/>
  <c r="Q33" i="1"/>
  <c r="AA33" i="1"/>
  <c r="AK33" i="1"/>
  <c r="M33" i="1"/>
  <c r="K33" i="1"/>
  <c r="O33" i="1"/>
  <c r="Y33" i="1"/>
  <c r="AI33" i="1"/>
  <c r="W33" i="1"/>
  <c r="Y45" i="1"/>
  <c r="W45" i="1"/>
  <c r="AK45" i="1"/>
  <c r="K45" i="1"/>
  <c r="M45" i="1"/>
  <c r="S45" i="1"/>
  <c r="AI45" i="1"/>
  <c r="O45" i="1"/>
  <c r="K42" i="1"/>
  <c r="M42" i="1"/>
  <c r="AK42" i="1"/>
  <c r="J46" i="1"/>
  <c r="Q46" i="1" s="1"/>
  <c r="O42" i="1"/>
  <c r="Q42" i="1"/>
  <c r="S42" i="1"/>
  <c r="U42" i="1"/>
  <c r="W42" i="1"/>
  <c r="Y42" i="1"/>
  <c r="AA42" i="1"/>
  <c r="AC42" i="1"/>
  <c r="AE42" i="1"/>
  <c r="AG42" i="1"/>
  <c r="M38" i="1"/>
  <c r="O16" i="1"/>
  <c r="O41" i="1"/>
  <c r="Q16" i="1"/>
  <c r="Q41" i="1"/>
  <c r="S16" i="1"/>
  <c r="S41" i="1"/>
  <c r="AE11" i="1"/>
  <c r="AE24" i="1"/>
  <c r="AG11" i="1"/>
  <c r="AG24" i="1"/>
  <c r="AI11" i="1"/>
  <c r="AI24" i="1"/>
  <c r="AK10" i="1"/>
  <c r="AK22" i="1"/>
  <c r="U19" i="1"/>
  <c r="U43" i="1"/>
  <c r="W19" i="1"/>
  <c r="W43" i="1"/>
  <c r="O7" i="1"/>
  <c r="O21" i="1"/>
  <c r="Q7" i="1"/>
  <c r="Q21" i="1"/>
  <c r="S7" i="1"/>
  <c r="S21" i="1"/>
  <c r="Y19" i="1"/>
  <c r="Y43" i="1"/>
  <c r="AA19" i="1"/>
  <c r="AA43" i="1"/>
  <c r="AC19" i="1"/>
  <c r="AC43" i="1"/>
  <c r="AE16" i="1"/>
  <c r="AE41" i="1"/>
  <c r="AG16" i="1"/>
  <c r="AG41" i="1"/>
  <c r="AI16" i="1"/>
  <c r="AI41" i="1"/>
  <c r="O10" i="1"/>
  <c r="O22" i="1"/>
  <c r="Q10" i="1"/>
  <c r="Q22" i="1"/>
  <c r="S10" i="1"/>
  <c r="S22" i="1"/>
  <c r="U7" i="1"/>
  <c r="U21" i="1"/>
  <c r="AE19" i="1"/>
  <c r="AE43" i="1"/>
  <c r="AG19" i="1"/>
  <c r="AG43" i="1"/>
  <c r="AI19" i="1"/>
  <c r="AI43" i="1"/>
  <c r="Y11" i="1"/>
  <c r="Y24" i="1"/>
  <c r="AA11" i="1"/>
  <c r="AA24" i="1"/>
  <c r="AE10" i="1"/>
  <c r="AE22" i="1"/>
  <c r="AG10" i="1"/>
  <c r="AG22" i="1"/>
  <c r="K5" i="1"/>
  <c r="AA5" i="1"/>
  <c r="M5" i="1"/>
  <c r="AC5" i="1"/>
  <c r="Q5" i="1"/>
  <c r="AG5" i="1"/>
  <c r="S5" i="1"/>
  <c r="AI5" i="1"/>
  <c r="W5" i="1"/>
  <c r="I46" i="1"/>
  <c r="G46" i="1"/>
  <c r="M46" i="1" l="1"/>
  <c r="AK46" i="1"/>
  <c r="AI46" i="1"/>
  <c r="U46" i="1"/>
  <c r="K46" i="1"/>
  <c r="AG46" i="1"/>
  <c r="O46" i="1"/>
  <c r="AE46" i="1"/>
  <c r="Y46" i="1"/>
  <c r="W46" i="1"/>
  <c r="AA46" i="1"/>
  <c r="AC46" i="1"/>
  <c r="S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D5A66A6B-23CA-42C4-AD22-A52E50629ADA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C9258844-AF81-4A36-AA46-691B33E19286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16E4A408-82B2-42C7-A028-717650AAE185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C1B0F6CE-20B0-4C4B-A2FA-8853C95B6647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3C54508C-571B-4EA4-88C9-609F4D98395C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8EE9E478-E3A1-4FB3-B74A-5C15F98673DD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647DFE67-3E28-4DF7-BD87-5B1B2D8C354E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5F0C2BFA-3AEB-436F-81B6-EB28BACC159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5B4C2643-2087-4C25-B4F4-46227FB03D8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1EA07B91-DCF5-4687-8449-38693029A5F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9CFBD19E-2AB9-455E-B607-1D781CC03BD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B03072A5-8867-40B0-80E3-7FD7A33F379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149C5F5E-BA60-4498-9CF7-A62B95C7EED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12E8C64A-39B2-4C91-96F8-A3F0065F2A8F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EAA00D76-5B2A-461F-91B9-262B49621C8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C75DB7B0-3BE8-4DC9-85BA-E9B62CECBF6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 xr:uid="{EA25E469-546A-4C86-8BAE-CE07CA9CD704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<sst xmlns="http://schemas.openxmlformats.org/spreadsheetml/2006/main" count="62" uniqueCount="62">
  <si>
    <t>CFDT</t>
  </si>
  <si>
    <t>CFE CGC</t>
  </si>
  <si>
    <t>CFTC</t>
  </si>
  <si>
    <t>CGT</t>
  </si>
  <si>
    <t>FA-FP</t>
  </si>
  <si>
    <t>FGAF</t>
  </si>
  <si>
    <t>FO</t>
  </si>
  <si>
    <t>FSU</t>
  </si>
  <si>
    <t>LAAcT&amp;H</t>
  </si>
  <si>
    <t>SNSPP PATS</t>
  </si>
  <si>
    <t>SUD SOLIDAIRES</t>
  </si>
  <si>
    <t>UNSA</t>
  </si>
  <si>
    <t>AUTRE ETABLISSEMENT PUBLIC ADMINISTRATIF LOCAL</t>
  </si>
  <si>
    <t>AUTRE ETABLISSEMENT PUBLIC NATIONAL A COMPETENCE TERRITORIALE LIMITEE</t>
  </si>
  <si>
    <t>CAISSE DE CREDIT MUNICIPAL</t>
  </si>
  <si>
    <t>CAISSE DES ECOLES</t>
  </si>
  <si>
    <t>CENTRE COMMUNAL D ACTION SOCIALE</t>
  </si>
  <si>
    <t>COMMUNAUTE D AGGLOMERATION</t>
  </si>
  <si>
    <t>COMMUNAUTE DE COMMUNES</t>
  </si>
  <si>
    <t>COMMUNE ET COMMUNE NOUVELLE</t>
  </si>
  <si>
    <t>DEPARTEMENT</t>
  </si>
  <si>
    <t>ETABLISSEMENT HOSPITALIER</t>
  </si>
  <si>
    <t>ETABLISSEMENT PUBLIC LOCAL A CARACTERE INDUSTRIEL OU COMMERCIAL</t>
  </si>
  <si>
    <t>ETABLISSEMENT PUBLIC LOCAL SOCIAL ET MEDICO-SOCIAL</t>
  </si>
  <si>
    <t>SERVICE DEPARTEMENTAL D INCENDIE ET DE SECOURS</t>
  </si>
  <si>
    <t>SYNDICAT INTERCOMMUNAL A VOCATION MULTIPLE (SIVOM)</t>
  </si>
  <si>
    <t>SYNDICAT INTERCOMMUNAL A VOCATION UNIQUE (SIVU)</t>
  </si>
  <si>
    <t>SYNDICAT MIXTE FERME</t>
  </si>
  <si>
    <t>SYNDICAT MIXTE OUVERT</t>
  </si>
  <si>
    <t>Exprimés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</si>
  <si>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</si>
  <si>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Blancs</t>
  </si>
  <si>
    <t>Nuls</t>
  </si>
  <si>
    <t>MAIRIE DE CORBEIL 
ESSONNES</t>
  </si>
  <si>
    <r>
      <rPr>
        <b/>
        <sz val="11"/>
        <color theme="1"/>
        <rFont val="Calibri"/>
        <family val="2"/>
        <scheme val="minor"/>
      </rPr>
      <t xml:space="preserve">Nature juridique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(Employeurs des votants Actifs)</t>
    </r>
  </si>
  <si>
    <t>TOTAL</t>
  </si>
  <si>
    <t>POLE D EQUILIBRE TERRITORIAL</t>
  </si>
  <si>
    <t>REGIE D UNE COLLECTIVITE LOCALE A CARACTERE ADMINISTRATIF</t>
  </si>
  <si>
    <t>CENTRE INTERCOMMUNAL D ACTION SOCIALE</t>
  </si>
  <si>
    <t>ETABLISSEMENT PUBLIC LOCAL CULTUREL</t>
  </si>
  <si>
    <t>INSTITUTION OU ENTENTE INTERDEPARTEMENTALE</t>
  </si>
  <si>
    <t>SANS CAT NI EMPLOYEUR</t>
  </si>
  <si>
    <t>COMMUNE ASSOCIEE ET COMMUNE DELEGUEE</t>
  </si>
  <si>
    <t>ETABLISSEMENT PUBLIC NATIONAL A CARACTERE INDUSTRIEL OU COMMERCIAL NON DOTE DE COMPTABLE PUBLIC</t>
  </si>
  <si>
    <t>GROUPEMENT EUROPEEN D INTERET ECONOMIQUE (GEIE)</t>
  </si>
  <si>
    <t>COMMISSION SYNDICALE POUR LA GESTION DES BIENS INDIVIS DES COMMUNES</t>
  </si>
  <si>
    <t>REGIE D UNE COLLECTIVITE LOCALE A CARACTERE INDUSTRIEL OU COMMERCIAL</t>
  </si>
  <si>
    <t>METROPOLE</t>
  </si>
  <si>
    <t>AUTRE ETABLISSEMENT PUBLIC NATIONAL D ENSEIGNEMENT</t>
  </si>
  <si>
    <t>ETABLISSEMENT PUBLIC NATIONAL A CARACTERE SCIENTIFIQUE, CULTUREL ET PROFESSIONNEL</t>
  </si>
  <si>
    <t>COMMUNAUTE URBAINE</t>
  </si>
  <si>
    <t>GROUPEMENT DE COOPERATION SANITAIRE A GESTION PUBLIQUE</t>
  </si>
  <si>
    <t>AUTRE COLLECTIVITE TERRITORIALE</t>
  </si>
  <si>
    <t>REGION</t>
  </si>
  <si>
    <t>AUTRE ETABLISSEMENT PUBLIC NATIONAL A CARACTERE ADMINISTRATIF</t>
  </si>
  <si>
    <t>SERVICE DECONCENTRE DE L ETAT A COMPETENCE (INTER)-DEPARTEMENTALE</t>
  </si>
  <si>
    <t>SYNDICAT INTERHOSPITALIER</t>
  </si>
  <si>
    <t>TERRITOIRE D OUTRE MER</t>
  </si>
  <si>
    <t>POLE METROPOLITAIN</t>
  </si>
  <si>
    <t>INSTITUTION OU ENTENTE INTERREGIONALE</t>
  </si>
  <si>
    <t>Nombre d'inscrits</t>
  </si>
  <si>
    <t>AUTRE PERSONNE MORALE DE DROIT ADMINISTRATIF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</si>
</sst>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K46"/>
  <sheetViews>
    <sheetView tabSelected="1" zoomScale="70" zoomScaleNormal="70" workbookViewId="0">
      <selection activeCell="K5" sqref="K5"/>
    </sheetView>
  </sheetViews>
  <sheetFormatPr baseColWidth="10" defaultRowHeight="14.4" x14ac:dyDescent="0.3"/>
  <cols>
    <col min="1" max="1" width="2.5546875" customWidth="1"/>
    <col min="2" max="2" width="23" customWidth="1"/>
    <col min="3" max="3" width="17.21875" style="7" customWidth="1"/>
    <col min="4" max="5" width="12.6640625" style="7" customWidth="1"/>
    <col min="6" max="6" width="8.44140625" style="7" customWidth="1"/>
    <col min="7" max="7" width="8.44140625" customWidth="1"/>
    <col min="8" max="8" width="8.44140625" style="7" customWidth="1"/>
    <col min="9" max="9" width="8.44140625" customWidth="1"/>
    <col min="10" max="10" width="8.44140625" style="7" customWidth="1"/>
    <col min="11" max="11" width="8.44140625" customWidth="1"/>
    <col min="12" max="12" width="8.44140625" style="7" customWidth="1"/>
    <col min="13" max="13" width="8.44140625" customWidth="1"/>
    <col min="14" max="14" width="8.44140625" style="7" customWidth="1"/>
    <col min="15" max="15" width="8.44140625" customWidth="1"/>
    <col min="16" max="16" width="8.44140625" style="7" customWidth="1"/>
    <col min="17" max="17" width="8.44140625" customWidth="1"/>
    <col min="18" max="18" width="8.44140625" style="7" customWidth="1"/>
    <col min="19" max="19" width="8.44140625" customWidth="1"/>
    <col min="20" max="20" width="8.44140625" style="7" customWidth="1"/>
    <col min="21" max="21" width="8.44140625" customWidth="1"/>
    <col min="22" max="22" width="8.44140625" style="7" customWidth="1"/>
    <col min="23" max="23" width="8.44140625" customWidth="1"/>
    <col min="24" max="24" width="8.44140625" style="7" customWidth="1"/>
    <col min="25" max="25" width="8.44140625" customWidth="1"/>
    <col min="26" max="26" width="8.44140625" style="7" customWidth="1"/>
    <col min="27" max="27" width="8.44140625" customWidth="1"/>
    <col min="28" max="28" width="8.44140625" style="7" customWidth="1"/>
    <col min="29" max="29" width="8.44140625" customWidth="1"/>
    <col min="30" max="30" width="8.44140625" style="7" customWidth="1"/>
    <col min="31" max="31" width="8.44140625" customWidth="1"/>
    <col min="32" max="32" width="8.44140625" style="7" customWidth="1"/>
    <col min="33" max="33" width="8.44140625" customWidth="1"/>
    <col min="34" max="34" width="8.44140625" style="7" customWidth="1"/>
    <col min="35" max="35" width="8.44140625" customWidth="1"/>
    <col min="36" max="36" width="8.44140625" style="7" customWidth="1"/>
    <col min="37" max="37" width="8.44140625" customWidth="1"/>
  </cols>
  <sheetData>
    <row r="2" spans="2:37" ht="15" customHeight="1" x14ac:dyDescent="0.3">
      <c r="B2" s="10" t="s">
        <v>34</v>
      </c>
      <c r="C2" s="12" t="s">
        <v>60</v>
      </c>
      <c r="D2" s="13" t="s">
        <v>30</v>
      </c>
      <c r="E2" s="14"/>
      <c r="F2" s="9" t="s">
        <v>31</v>
      </c>
      <c r="G2" s="9"/>
      <c r="H2" s="9" t="s">
        <v>32</v>
      </c>
      <c r="I2" s="9"/>
      <c r="J2" s="9" t="s">
        <v>29</v>
      </c>
      <c r="K2" s="9"/>
      <c r="L2" s="9" t="s">
        <v>6</v>
      </c>
      <c r="M2" s="9"/>
      <c r="N2" s="9" t="s">
        <v>0</v>
      </c>
      <c r="O2" s="9"/>
      <c r="P2" s="9" t="s">
        <v>5</v>
      </c>
      <c r="Q2" s="9"/>
      <c r="R2" s="9" t="s">
        <v>3</v>
      </c>
      <c r="S2" s="9"/>
      <c r="T2" s="9" t="s">
        <v>10</v>
      </c>
      <c r="U2" s="9"/>
      <c r="V2" s="9" t="s">
        <v>1</v>
      </c>
      <c r="W2" s="9"/>
      <c r="X2" s="11" t="s">
        <v>33</v>
      </c>
      <c r="Y2" s="9"/>
      <c r="Z2" s="9" t="s">
        <v>7</v>
      </c>
      <c r="AA2" s="9"/>
      <c r="AB2" s="9" t="s">
        <v>9</v>
      </c>
      <c r="AC2" s="9"/>
      <c r="AD2" s="9" t="s">
        <v>2</v>
      </c>
      <c r="AE2" s="9"/>
      <c r="AF2" s="9" t="s">
        <v>11</v>
      </c>
      <c r="AG2" s="9"/>
      <c r="AH2" s="9" t="s">
        <v>4</v>
      </c>
      <c r="AI2" s="9"/>
      <c r="AJ2" s="9" t="s">
        <v>8</v>
      </c>
      <c r="AK2" s="9"/>
    </row>
    <row r="3" spans="2:37" ht="33" customHeight="1" x14ac:dyDescent="0.3">
      <c r="B3" s="10"/>
      <c r="C3" s="12"/>
      <c r="D3" s="15"/>
      <c r="E3" s="1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:37" ht="60" customHeight="1" x14ac:dyDescent="0.3">
      <c r="B4" s="2" t="s">
        <v>52</v>
      </c>
      <c r="C4" s="17">
        <v>17293</v>
      </c>
      <c r="D4" s="17">
        <v>2162</v>
      </c>
      <c r="E4" s="1">
        <f>D4/C4</f>
        <v>0.12502168507488579</v>
      </c>
      <c r="F4" s="8">
        <v>14</v>
      </c>
      <c r="G4" s="1">
        <f>F4/D4</f>
        <v>6.4754856614246065E-3</v>
      </c>
      <c r="H4" s="8">
        <v>9</v>
      </c>
      <c r="I4" s="1">
        <f>H4/D4</f>
        <v>4.1628122109158188E-3</v>
      </c>
      <c r="J4" s="5">
        <f>D4-F4-H4</f>
        <v>2139</v>
      </c>
      <c r="K4" s="1">
        <f>J4/D4</f>
        <v>0.98936170212765961</v>
      </c>
      <c r="L4" s="8">
        <v>215</v>
      </c>
      <c r="M4" s="1">
        <f>L4/$J4</f>
        <v>0.10051425899953249</v>
      </c>
      <c r="N4" s="8">
        <v>373</v>
      </c>
      <c r="O4" s="1">
        <f>N4/$J4</f>
        <v>0.17438055165965405</v>
      </c>
      <c r="P4" s="8">
        <v>30</v>
      </c>
      <c r="Q4" s="1">
        <f>P4/$J4</f>
        <v>1.4025245441795231E-2</v>
      </c>
      <c r="R4" s="8">
        <v>622</v>
      </c>
      <c r="S4" s="1">
        <f>R4/$J4</f>
        <v>0.29079008882655444</v>
      </c>
      <c r="T4" s="8">
        <v>89</v>
      </c>
      <c r="U4" s="1">
        <f>T4/$J4</f>
        <v>4.1608228143992523E-2</v>
      </c>
      <c r="V4" s="8">
        <v>95</v>
      </c>
      <c r="W4" s="1">
        <f>V4/$J4</f>
        <v>4.441327723235157E-2</v>
      </c>
      <c r="X4" s="8">
        <v>2</v>
      </c>
      <c r="Y4" s="1">
        <f>X4/$J4</f>
        <v>9.3501636278634881E-4</v>
      </c>
      <c r="Z4" s="8">
        <v>36</v>
      </c>
      <c r="AA4" s="1">
        <f>Z4/$J4</f>
        <v>1.6830294530154277E-2</v>
      </c>
      <c r="AB4" s="8">
        <v>17</v>
      </c>
      <c r="AC4" s="1">
        <f>AB4/$J4</f>
        <v>7.9476390836839637E-3</v>
      </c>
      <c r="AD4" s="8">
        <v>236</v>
      </c>
      <c r="AE4" s="1">
        <f>AD4/$J4</f>
        <v>0.11033193080878916</v>
      </c>
      <c r="AF4" s="8">
        <v>215</v>
      </c>
      <c r="AG4" s="1">
        <f>AF4/$J4</f>
        <v>0.10051425899953249</v>
      </c>
      <c r="AH4" s="8">
        <v>121</v>
      </c>
      <c r="AI4" s="1">
        <f>AH4/$J4</f>
        <v>5.6568489948574101E-2</v>
      </c>
      <c r="AJ4" s="8">
        <v>88</v>
      </c>
      <c r="AK4" s="1">
        <f>AJ4/$J4</f>
        <v>4.1140719962599347E-2</v>
      </c>
    </row>
    <row r="5" spans="2:37" ht="60" customHeight="1" x14ac:dyDescent="0.3">
      <c r="B5" s="2" t="s">
        <v>12</v>
      </c>
      <c r="C5" s="17">
        <v>5546</v>
      </c>
      <c r="D5" s="17">
        <v>1508</v>
      </c>
      <c r="E5" s="1">
        <f t="shared" ref="E5:E46" si="0">D5/C5</f>
        <v>0.27190768121168407</v>
      </c>
      <c r="F5" s="8">
        <v>34</v>
      </c>
      <c r="G5" s="1">
        <f>F5/D5</f>
        <v>2.2546419098143235E-2</v>
      </c>
      <c r="H5" s="8">
        <v>8</v>
      </c>
      <c r="I5" s="1">
        <f>H5/D5</f>
        <v>5.3050397877984082E-3</v>
      </c>
      <c r="J5" s="5">
        <f>D5-F5-H5</f>
        <v>1466</v>
      </c>
      <c r="K5" s="1">
        <f>J5/D5</f>
        <v>0.97214854111405835</v>
      </c>
      <c r="L5" s="8">
        <v>167</v>
      </c>
      <c r="M5" s="1">
        <f>L5/$J5</f>
        <v>0.11391541609822646</v>
      </c>
      <c r="N5" s="8">
        <v>428</v>
      </c>
      <c r="O5" s="1">
        <f>N5/$J5</f>
        <v>0.29195088676671216</v>
      </c>
      <c r="P5" s="8">
        <v>28</v>
      </c>
      <c r="Q5" s="1">
        <f>P5/$J5</f>
        <v>1.9099590723055934E-2</v>
      </c>
      <c r="R5" s="8">
        <v>265</v>
      </c>
      <c r="S5" s="1">
        <f>R5/$J5</f>
        <v>0.18076398362892224</v>
      </c>
      <c r="T5" s="8">
        <v>72</v>
      </c>
      <c r="U5" s="1">
        <f>T5/$J5</f>
        <v>4.9113233287858118E-2</v>
      </c>
      <c r="V5" s="8">
        <v>51</v>
      </c>
      <c r="W5" s="1">
        <f>V5/$J5</f>
        <v>3.4788540245566164E-2</v>
      </c>
      <c r="X5" s="8">
        <v>4</v>
      </c>
      <c r="Y5" s="1">
        <f>X5/$J5</f>
        <v>2.7285129604365621E-3</v>
      </c>
      <c r="Z5" s="8">
        <v>71</v>
      </c>
      <c r="AA5" s="1">
        <f>Z5/$J5</f>
        <v>4.8431105047748974E-2</v>
      </c>
      <c r="AB5" s="8">
        <v>15</v>
      </c>
      <c r="AC5" s="1">
        <f>AB5/$J5</f>
        <v>1.0231923601637109E-2</v>
      </c>
      <c r="AD5" s="8">
        <v>82</v>
      </c>
      <c r="AE5" s="1">
        <f>AD5/$J5</f>
        <v>5.593451568894952E-2</v>
      </c>
      <c r="AF5" s="8">
        <v>122</v>
      </c>
      <c r="AG5" s="1">
        <f>AF5/$J5</f>
        <v>8.3219645293315145E-2</v>
      </c>
      <c r="AH5" s="8">
        <v>128</v>
      </c>
      <c r="AI5" s="1">
        <f>AH5/$J5</f>
        <v>8.7312414733969987E-2</v>
      </c>
      <c r="AJ5" s="8">
        <v>33</v>
      </c>
      <c r="AK5" s="1">
        <f>AJ5/$J5</f>
        <v>2.2510231923601638E-2</v>
      </c>
    </row>
    <row r="6" spans="2:37" ht="60" customHeight="1" x14ac:dyDescent="0.3">
      <c r="B6" s="2" t="s">
        <v>54</v>
      </c>
      <c r="C6" s="17">
        <v>3072</v>
      </c>
      <c r="D6" s="17">
        <v>822</v>
      </c>
      <c r="E6" s="1">
        <f t="shared" si="0"/>
        <v>0.267578125</v>
      </c>
      <c r="F6" s="8">
        <v>4</v>
      </c>
      <c r="G6" s="1">
        <f>F6/D6</f>
        <v>4.8661800486618006E-3</v>
      </c>
      <c r="H6" s="8">
        <v>2</v>
      </c>
      <c r="I6" s="1">
        <f>H6/D6</f>
        <v>2.4330900243309003E-3</v>
      </c>
      <c r="J6" s="5">
        <f>D6-F6-H6</f>
        <v>816</v>
      </c>
      <c r="K6" s="1">
        <f>J6/D6</f>
        <v>0.99270072992700731</v>
      </c>
      <c r="L6" s="8">
        <v>95</v>
      </c>
      <c r="M6" s="1">
        <f>L6/$J6</f>
        <v>0.11642156862745098</v>
      </c>
      <c r="N6" s="8">
        <v>283</v>
      </c>
      <c r="O6" s="1">
        <f>N6/$J6</f>
        <v>0.34681372549019607</v>
      </c>
      <c r="P6" s="8">
        <v>8</v>
      </c>
      <c r="Q6" s="1">
        <f>P6/$J6</f>
        <v>9.8039215686274508E-3</v>
      </c>
      <c r="R6" s="8">
        <v>227</v>
      </c>
      <c r="S6" s="1">
        <f>R6/$J6</f>
        <v>0.27818627450980393</v>
      </c>
      <c r="T6" s="8">
        <v>47</v>
      </c>
      <c r="U6" s="1">
        <f>T6/$J6</f>
        <v>5.7598039215686271E-2</v>
      </c>
      <c r="V6" s="8">
        <v>15</v>
      </c>
      <c r="W6" s="1">
        <f>V6/$J6</f>
        <v>1.8382352941176471E-2</v>
      </c>
      <c r="X6" s="8">
        <v>0</v>
      </c>
      <c r="Y6" s="1">
        <f>X6/$J6</f>
        <v>0</v>
      </c>
      <c r="Z6" s="8">
        <v>5</v>
      </c>
      <c r="AA6" s="1">
        <f>Z6/$J6</f>
        <v>6.1274509803921568E-3</v>
      </c>
      <c r="AB6" s="8">
        <v>6</v>
      </c>
      <c r="AC6" s="1">
        <f>AB6/$J6</f>
        <v>7.3529411764705881E-3</v>
      </c>
      <c r="AD6" s="8">
        <v>30</v>
      </c>
      <c r="AE6" s="1">
        <f>AD6/$J6</f>
        <v>3.6764705882352942E-2</v>
      </c>
      <c r="AF6" s="8">
        <v>55</v>
      </c>
      <c r="AG6" s="1">
        <f>AF6/$J6</f>
        <v>6.7401960784313722E-2</v>
      </c>
      <c r="AH6" s="8">
        <v>26</v>
      </c>
      <c r="AI6" s="1">
        <f>AH6/$J6</f>
        <v>3.1862745098039214E-2</v>
      </c>
      <c r="AJ6" s="8">
        <v>19</v>
      </c>
      <c r="AK6" s="1">
        <f>AJ6/$J6</f>
        <v>2.3284313725490197E-2</v>
      </c>
    </row>
    <row r="7" spans="2:37" ht="60" customHeight="1" x14ac:dyDescent="0.3">
      <c r="B7" s="2" t="s">
        <v>13</v>
      </c>
      <c r="C7" s="17">
        <v>179</v>
      </c>
      <c r="D7" s="17">
        <v>46</v>
      </c>
      <c r="E7" s="1">
        <f t="shared" si="0"/>
        <v>0.25698324022346369</v>
      </c>
      <c r="F7" s="8">
        <v>1</v>
      </c>
      <c r="G7" s="1">
        <f>F7/D7</f>
        <v>2.1739130434782608E-2</v>
      </c>
      <c r="H7" s="8">
        <v>0</v>
      </c>
      <c r="I7" s="1">
        <f>H7/D7</f>
        <v>0</v>
      </c>
      <c r="J7" s="5">
        <f>D7-F7-H7</f>
        <v>45</v>
      </c>
      <c r="K7" s="1">
        <f>J7/D7</f>
        <v>0.97826086956521741</v>
      </c>
      <c r="L7" s="8">
        <v>5</v>
      </c>
      <c r="M7" s="1">
        <f>L7/$J7</f>
        <v>0.1111111111111111</v>
      </c>
      <c r="N7" s="8">
        <v>6</v>
      </c>
      <c r="O7" s="1">
        <f>N7/$J7</f>
        <v>0.13333333333333333</v>
      </c>
      <c r="P7" s="8">
        <v>1</v>
      </c>
      <c r="Q7" s="1">
        <f>P7/$J7</f>
        <v>2.2222222222222223E-2</v>
      </c>
      <c r="R7" s="8">
        <v>9</v>
      </c>
      <c r="S7" s="1">
        <f>R7/$J7</f>
        <v>0.2</v>
      </c>
      <c r="T7" s="8">
        <v>3</v>
      </c>
      <c r="U7" s="1">
        <f>T7/$J7</f>
        <v>6.6666666666666666E-2</v>
      </c>
      <c r="V7" s="8">
        <v>0</v>
      </c>
      <c r="W7" s="1">
        <f>V7/$J7</f>
        <v>0</v>
      </c>
      <c r="X7" s="8">
        <v>0</v>
      </c>
      <c r="Y7" s="1">
        <f>X7/$J7</f>
        <v>0</v>
      </c>
      <c r="Z7" s="8">
        <v>3</v>
      </c>
      <c r="AA7" s="1">
        <f>Z7/$J7</f>
        <v>6.6666666666666666E-2</v>
      </c>
      <c r="AB7" s="8">
        <v>0</v>
      </c>
      <c r="AC7" s="1">
        <f>AB7/$J7</f>
        <v>0</v>
      </c>
      <c r="AD7" s="8">
        <v>1</v>
      </c>
      <c r="AE7" s="1">
        <f>AD7/$J7</f>
        <v>2.2222222222222223E-2</v>
      </c>
      <c r="AF7" s="8">
        <v>12</v>
      </c>
      <c r="AG7" s="1">
        <f>AF7/$J7</f>
        <v>0.26666666666666666</v>
      </c>
      <c r="AH7" s="8">
        <v>4</v>
      </c>
      <c r="AI7" s="1">
        <f>AH7/$J7</f>
        <v>8.8888888888888892E-2</v>
      </c>
      <c r="AJ7" s="8">
        <v>1</v>
      </c>
      <c r="AK7" s="1">
        <f>AJ7/$J7</f>
        <v>2.2222222222222223E-2</v>
      </c>
    </row>
    <row r="8" spans="2:37" ht="60" customHeight="1" x14ac:dyDescent="0.3">
      <c r="B8" s="2" t="s">
        <v>48</v>
      </c>
      <c r="C8" s="17">
        <v>592</v>
      </c>
      <c r="D8" s="17">
        <v>71</v>
      </c>
      <c r="E8" s="1">
        <f t="shared" si="0"/>
        <v>0.11993243243243243</v>
      </c>
      <c r="F8" s="8">
        <v>2</v>
      </c>
      <c r="G8" s="1">
        <f>F8/D8</f>
        <v>2.8169014084507043E-2</v>
      </c>
      <c r="H8" s="8">
        <v>0</v>
      </c>
      <c r="I8" s="1">
        <f>H8/D8</f>
        <v>0</v>
      </c>
      <c r="J8" s="5">
        <f>D8-F8-H8</f>
        <v>69</v>
      </c>
      <c r="K8" s="1">
        <f>J8/D8</f>
        <v>0.971830985915493</v>
      </c>
      <c r="L8" s="8">
        <v>10</v>
      </c>
      <c r="M8" s="1">
        <f>L8/$J8</f>
        <v>0.14492753623188406</v>
      </c>
      <c r="N8" s="8">
        <v>27</v>
      </c>
      <c r="O8" s="1">
        <f>N8/$J8</f>
        <v>0.39130434782608697</v>
      </c>
      <c r="P8" s="8">
        <v>0</v>
      </c>
      <c r="Q8" s="1">
        <f>P8/$J8</f>
        <v>0</v>
      </c>
      <c r="R8" s="8">
        <v>9</v>
      </c>
      <c r="S8" s="1">
        <f>R8/$J8</f>
        <v>0.13043478260869565</v>
      </c>
      <c r="T8" s="8">
        <v>5</v>
      </c>
      <c r="U8" s="1">
        <f>T8/$J8</f>
        <v>7.2463768115942032E-2</v>
      </c>
      <c r="V8" s="8">
        <v>2</v>
      </c>
      <c r="W8" s="1">
        <f>V8/$J8</f>
        <v>2.8985507246376812E-2</v>
      </c>
      <c r="X8" s="8">
        <v>0</v>
      </c>
      <c r="Y8" s="1">
        <f>X8/$J8</f>
        <v>0</v>
      </c>
      <c r="Z8" s="8">
        <v>0</v>
      </c>
      <c r="AA8" s="1">
        <f>Z8/$J8</f>
        <v>0</v>
      </c>
      <c r="AB8" s="8">
        <v>0</v>
      </c>
      <c r="AC8" s="1">
        <f>AB8/$J8</f>
        <v>0</v>
      </c>
      <c r="AD8" s="8">
        <v>2</v>
      </c>
      <c r="AE8" s="1">
        <f>AD8/$J8</f>
        <v>2.8985507246376812E-2</v>
      </c>
      <c r="AF8" s="8">
        <v>9</v>
      </c>
      <c r="AG8" s="1">
        <f>AF8/$J8</f>
        <v>0.13043478260869565</v>
      </c>
      <c r="AH8" s="8">
        <v>3</v>
      </c>
      <c r="AI8" s="1">
        <f>AH8/$J8</f>
        <v>4.3478260869565216E-2</v>
      </c>
      <c r="AJ8" s="8">
        <v>2</v>
      </c>
      <c r="AK8" s="1">
        <f>AJ8/$J8</f>
        <v>2.8985507246376812E-2</v>
      </c>
    </row>
    <row r="9" spans="2:37" ht="60" customHeight="1" x14ac:dyDescent="0.3">
      <c r="B9" s="21" t="s">
        <v>61</v>
      </c>
      <c r="C9" s="17">
        <v>1</v>
      </c>
      <c r="D9" s="17">
        <v>0</v>
      </c>
      <c r="E9" s="18"/>
      <c r="F9" s="18"/>
      <c r="G9" s="19"/>
      <c r="H9" s="18"/>
      <c r="I9" s="19"/>
      <c r="J9" s="20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18"/>
      <c r="AA9" s="19"/>
      <c r="AB9" s="18"/>
      <c r="AC9" s="19"/>
      <c r="AD9" s="18"/>
      <c r="AE9" s="19"/>
      <c r="AF9" s="18"/>
      <c r="AG9" s="19"/>
      <c r="AH9" s="18"/>
      <c r="AI9" s="19"/>
      <c r="AJ9" s="18"/>
      <c r="AK9" s="19"/>
    </row>
    <row r="10" spans="2:37" ht="60" customHeight="1" x14ac:dyDescent="0.3">
      <c r="B10" s="2" t="s">
        <v>14</v>
      </c>
      <c r="C10" s="17">
        <v>405</v>
      </c>
      <c r="D10" s="17">
        <v>72</v>
      </c>
      <c r="E10" s="1">
        <f t="shared" si="0"/>
        <v>0.17777777777777778</v>
      </c>
      <c r="F10" s="8">
        <v>0</v>
      </c>
      <c r="G10" s="1">
        <f>F10/D10</f>
        <v>0</v>
      </c>
      <c r="H10" s="8">
        <v>0</v>
      </c>
      <c r="I10" s="1">
        <f>H10/D10</f>
        <v>0</v>
      </c>
      <c r="J10" s="5">
        <f>D10-F10-H10</f>
        <v>72</v>
      </c>
      <c r="K10" s="1">
        <f>J10/D10</f>
        <v>1</v>
      </c>
      <c r="L10" s="8">
        <v>21</v>
      </c>
      <c r="M10" s="1">
        <f>L10/$J10</f>
        <v>0.29166666666666669</v>
      </c>
      <c r="N10" s="8">
        <v>8</v>
      </c>
      <c r="O10" s="1">
        <f>N10/$J10</f>
        <v>0.1111111111111111</v>
      </c>
      <c r="P10" s="8">
        <v>5</v>
      </c>
      <c r="Q10" s="1">
        <f>P10/$J10</f>
        <v>6.9444444444444448E-2</v>
      </c>
      <c r="R10" s="8">
        <v>22</v>
      </c>
      <c r="S10" s="1">
        <f>R10/$J10</f>
        <v>0.30555555555555558</v>
      </c>
      <c r="T10" s="8">
        <v>2</v>
      </c>
      <c r="U10" s="1">
        <f>T10/$J10</f>
        <v>2.7777777777777776E-2</v>
      </c>
      <c r="V10" s="8">
        <v>1</v>
      </c>
      <c r="W10" s="1">
        <f>V10/$J10</f>
        <v>1.3888888888888888E-2</v>
      </c>
      <c r="X10" s="8">
        <v>0</v>
      </c>
      <c r="Y10" s="1">
        <f>X10/$J10</f>
        <v>0</v>
      </c>
      <c r="Z10" s="8">
        <v>2</v>
      </c>
      <c r="AA10" s="1">
        <f>Z10/$J10</f>
        <v>2.7777777777777776E-2</v>
      </c>
      <c r="AB10" s="8">
        <v>0</v>
      </c>
      <c r="AC10" s="1">
        <f>AB10/$J10</f>
        <v>0</v>
      </c>
      <c r="AD10" s="8">
        <v>2</v>
      </c>
      <c r="AE10" s="1">
        <f>AD10/$J10</f>
        <v>2.7777777777777776E-2</v>
      </c>
      <c r="AF10" s="8">
        <v>5</v>
      </c>
      <c r="AG10" s="1">
        <f>AF10/$J10</f>
        <v>6.9444444444444448E-2</v>
      </c>
      <c r="AH10" s="8">
        <v>4</v>
      </c>
      <c r="AI10" s="1">
        <f>AH10/$J10</f>
        <v>5.5555555555555552E-2</v>
      </c>
      <c r="AJ10" s="8">
        <v>0</v>
      </c>
      <c r="AK10" s="1">
        <f>AJ10/$J10</f>
        <v>0</v>
      </c>
    </row>
    <row r="11" spans="2:37" ht="60" customHeight="1" x14ac:dyDescent="0.3">
      <c r="B11" s="2" t="s">
        <v>15</v>
      </c>
      <c r="C11" s="17">
        <v>3258</v>
      </c>
      <c r="D11" s="17">
        <v>497</v>
      </c>
      <c r="E11" s="1">
        <f t="shared" si="0"/>
        <v>0.1525475751995089</v>
      </c>
      <c r="F11" s="8">
        <v>0</v>
      </c>
      <c r="G11" s="1">
        <f>F11/D11</f>
        <v>0</v>
      </c>
      <c r="H11" s="8">
        <v>0</v>
      </c>
      <c r="I11" s="1">
        <f>H11/D11</f>
        <v>0</v>
      </c>
      <c r="J11" s="5">
        <f>D11-F11-H11</f>
        <v>497</v>
      </c>
      <c r="K11" s="1">
        <f>J11/D11</f>
        <v>1</v>
      </c>
      <c r="L11" s="8">
        <v>36</v>
      </c>
      <c r="M11" s="1">
        <f>L11/$J11</f>
        <v>7.2434607645875254E-2</v>
      </c>
      <c r="N11" s="8">
        <v>46</v>
      </c>
      <c r="O11" s="1">
        <f>N11/$J11</f>
        <v>9.2555331991951706E-2</v>
      </c>
      <c r="P11" s="8">
        <v>10</v>
      </c>
      <c r="Q11" s="1">
        <f>P11/$J11</f>
        <v>2.0120724346076459E-2</v>
      </c>
      <c r="R11" s="8">
        <v>297</v>
      </c>
      <c r="S11" s="1">
        <f>R11/$J11</f>
        <v>0.59758551307847085</v>
      </c>
      <c r="T11" s="8">
        <v>11</v>
      </c>
      <c r="U11" s="1">
        <f>T11/$J11</f>
        <v>2.2132796780684104E-2</v>
      </c>
      <c r="V11" s="8">
        <v>4</v>
      </c>
      <c r="W11" s="1">
        <f>V11/$J11</f>
        <v>8.0482897384305842E-3</v>
      </c>
      <c r="X11" s="8">
        <v>0</v>
      </c>
      <c r="Y11" s="1">
        <f>X11/$J11</f>
        <v>0</v>
      </c>
      <c r="Z11" s="8">
        <v>10</v>
      </c>
      <c r="AA11" s="1">
        <f>Z11/$J11</f>
        <v>2.0120724346076459E-2</v>
      </c>
      <c r="AB11" s="8">
        <v>2</v>
      </c>
      <c r="AC11" s="1">
        <f>AB11/$J11</f>
        <v>4.0241448692152921E-3</v>
      </c>
      <c r="AD11" s="8">
        <v>19</v>
      </c>
      <c r="AE11" s="1">
        <f>AD11/$J11</f>
        <v>3.8229376257545272E-2</v>
      </c>
      <c r="AF11" s="8">
        <v>26</v>
      </c>
      <c r="AG11" s="1">
        <f>AF11/$J11</f>
        <v>5.2313883299798795E-2</v>
      </c>
      <c r="AH11" s="8">
        <v>17</v>
      </c>
      <c r="AI11" s="1">
        <f>AH11/$J11</f>
        <v>3.4205231388329982E-2</v>
      </c>
      <c r="AJ11" s="8">
        <v>19</v>
      </c>
      <c r="AK11" s="1">
        <f>AJ11/$J11</f>
        <v>3.8229376257545272E-2</v>
      </c>
    </row>
    <row r="12" spans="2:37" ht="60" customHeight="1" x14ac:dyDescent="0.3">
      <c r="B12" s="2" t="s">
        <v>16</v>
      </c>
      <c r="C12" s="17">
        <v>76340</v>
      </c>
      <c r="D12" s="17">
        <v>12875</v>
      </c>
      <c r="E12" s="1">
        <f t="shared" si="0"/>
        <v>0.1686533927167933</v>
      </c>
      <c r="F12" s="8">
        <v>85</v>
      </c>
      <c r="G12" s="1">
        <f>F12/D12</f>
        <v>6.6019417475728153E-3</v>
      </c>
      <c r="H12" s="8">
        <v>21</v>
      </c>
      <c r="I12" s="1">
        <f>H12/D12</f>
        <v>1.6310679611650485E-3</v>
      </c>
      <c r="J12" s="5">
        <f>D12-F12-H12</f>
        <v>12769</v>
      </c>
      <c r="K12" s="1">
        <f>J12/D12</f>
        <v>0.99176699029126214</v>
      </c>
      <c r="L12" s="8">
        <v>2052</v>
      </c>
      <c r="M12" s="1">
        <f>L12/$J12</f>
        <v>0.16070169942830292</v>
      </c>
      <c r="N12" s="8">
        <v>2848</v>
      </c>
      <c r="O12" s="1">
        <f>N12/$J12</f>
        <v>0.22304017542485707</v>
      </c>
      <c r="P12" s="8">
        <v>320</v>
      </c>
      <c r="Q12" s="1">
        <f>P12/$J12</f>
        <v>2.5060693867961469E-2</v>
      </c>
      <c r="R12" s="8">
        <v>3738</v>
      </c>
      <c r="S12" s="1">
        <f>R12/$J12</f>
        <v>0.29274023024512491</v>
      </c>
      <c r="T12" s="8">
        <v>655</v>
      </c>
      <c r="U12" s="1">
        <f>T12/$J12</f>
        <v>5.1296107760983631E-2</v>
      </c>
      <c r="V12" s="8">
        <v>152</v>
      </c>
      <c r="W12" s="1">
        <f>V12/$J12</f>
        <v>1.1903829587281698E-2</v>
      </c>
      <c r="X12" s="8">
        <v>6</v>
      </c>
      <c r="Y12" s="1">
        <f>X12/$J12</f>
        <v>4.6988801002427753E-4</v>
      </c>
      <c r="Z12" s="8">
        <v>381</v>
      </c>
      <c r="AA12" s="1">
        <f>Z12/$J12</f>
        <v>2.9837888636541625E-2</v>
      </c>
      <c r="AB12" s="8">
        <v>86</v>
      </c>
      <c r="AC12" s="1">
        <f>AB12/$J12</f>
        <v>6.7350614770146445E-3</v>
      </c>
      <c r="AD12" s="8">
        <v>410</v>
      </c>
      <c r="AE12" s="1">
        <f>AD12/$J12</f>
        <v>3.2109014018325631E-2</v>
      </c>
      <c r="AF12" s="8">
        <v>717</v>
      </c>
      <c r="AG12" s="1">
        <f>AF12/$J12</f>
        <v>5.6151617197901169E-2</v>
      </c>
      <c r="AH12" s="8">
        <v>552</v>
      </c>
      <c r="AI12" s="1">
        <f>AH12/$J12</f>
        <v>4.3229696922233538E-2</v>
      </c>
      <c r="AJ12" s="8">
        <v>852</v>
      </c>
      <c r="AK12" s="1">
        <f>AJ12/$J12</f>
        <v>6.6724097423447412E-2</v>
      </c>
    </row>
    <row r="13" spans="2:37" ht="60" customHeight="1" x14ac:dyDescent="0.3">
      <c r="B13" s="2" t="s">
        <v>38</v>
      </c>
      <c r="C13" s="17">
        <v>4090</v>
      </c>
      <c r="D13" s="17">
        <v>732</v>
      </c>
      <c r="E13" s="1">
        <f t="shared" si="0"/>
        <v>0.17897310513447431</v>
      </c>
      <c r="F13" s="8">
        <v>2</v>
      </c>
      <c r="G13" s="1">
        <f>F13/D13</f>
        <v>2.7322404371584699E-3</v>
      </c>
      <c r="H13" s="8">
        <v>1</v>
      </c>
      <c r="I13" s="1">
        <f>H13/D13</f>
        <v>1.366120218579235E-3</v>
      </c>
      <c r="J13" s="5">
        <f>D13-F13-H13</f>
        <v>729</v>
      </c>
      <c r="K13" s="1">
        <f>J13/D13</f>
        <v>0.99590163934426235</v>
      </c>
      <c r="L13" s="8">
        <v>114</v>
      </c>
      <c r="M13" s="1">
        <f>L13/$J13</f>
        <v>0.15637860082304528</v>
      </c>
      <c r="N13" s="8">
        <v>221</v>
      </c>
      <c r="O13" s="1">
        <f>N13/$J13</f>
        <v>0.30315500685871055</v>
      </c>
      <c r="P13" s="8">
        <v>20</v>
      </c>
      <c r="Q13" s="1">
        <f>P13/$J13</f>
        <v>2.7434842249657063E-2</v>
      </c>
      <c r="R13" s="8">
        <v>174</v>
      </c>
      <c r="S13" s="1">
        <f>R13/$J13</f>
        <v>0.23868312757201646</v>
      </c>
      <c r="T13" s="8">
        <v>21</v>
      </c>
      <c r="U13" s="1">
        <f>T13/$J13</f>
        <v>2.8806584362139918E-2</v>
      </c>
      <c r="V13" s="8">
        <v>7</v>
      </c>
      <c r="W13" s="1">
        <f>V13/$J13</f>
        <v>9.6021947873799734E-3</v>
      </c>
      <c r="X13" s="8">
        <v>0</v>
      </c>
      <c r="Y13" s="1">
        <f>X13/$J13</f>
        <v>0</v>
      </c>
      <c r="Z13" s="8">
        <v>22</v>
      </c>
      <c r="AA13" s="1">
        <f>Z13/$J13</f>
        <v>3.017832647462277E-2</v>
      </c>
      <c r="AB13" s="8">
        <v>2</v>
      </c>
      <c r="AC13" s="1">
        <f>AB13/$J13</f>
        <v>2.7434842249657062E-3</v>
      </c>
      <c r="AD13" s="8">
        <v>17</v>
      </c>
      <c r="AE13" s="1">
        <f>AD13/$J13</f>
        <v>2.3319615912208505E-2</v>
      </c>
      <c r="AF13" s="8">
        <v>34</v>
      </c>
      <c r="AG13" s="1">
        <f>AF13/$J13</f>
        <v>4.663923182441701E-2</v>
      </c>
      <c r="AH13" s="8">
        <v>23</v>
      </c>
      <c r="AI13" s="1">
        <f>AH13/$J13</f>
        <v>3.1550068587105622E-2</v>
      </c>
      <c r="AJ13" s="8">
        <v>74</v>
      </c>
      <c r="AK13" s="1">
        <f>AJ13/$J13</f>
        <v>0.10150891632373114</v>
      </c>
    </row>
    <row r="14" spans="2:37" ht="60" customHeight="1" x14ac:dyDescent="0.3">
      <c r="B14" s="2" t="s">
        <v>45</v>
      </c>
      <c r="C14" s="17">
        <v>11</v>
      </c>
      <c r="D14" s="17">
        <v>3</v>
      </c>
      <c r="E14" s="1">
        <f t="shared" si="0"/>
        <v>0.27272727272727271</v>
      </c>
      <c r="F14" s="8">
        <v>0</v>
      </c>
      <c r="G14" s="1">
        <f>F14/D14</f>
        <v>0</v>
      </c>
      <c r="H14" s="8">
        <v>0</v>
      </c>
      <c r="I14" s="1">
        <f>H14/D14</f>
        <v>0</v>
      </c>
      <c r="J14" s="5">
        <f>D14-F14-H14</f>
        <v>3</v>
      </c>
      <c r="K14" s="1">
        <f>J14/D14</f>
        <v>1</v>
      </c>
      <c r="L14" s="8">
        <v>0</v>
      </c>
      <c r="M14" s="1">
        <f>L14/$J14</f>
        <v>0</v>
      </c>
      <c r="N14" s="8">
        <v>1</v>
      </c>
      <c r="O14" s="1">
        <f>N14/$J14</f>
        <v>0.33333333333333331</v>
      </c>
      <c r="P14" s="8">
        <v>0</v>
      </c>
      <c r="Q14" s="1">
        <f>P14/$J14</f>
        <v>0</v>
      </c>
      <c r="R14" s="8">
        <v>0</v>
      </c>
      <c r="S14" s="1">
        <f>R14/$J14</f>
        <v>0</v>
      </c>
      <c r="T14" s="8">
        <v>0</v>
      </c>
      <c r="U14" s="1">
        <f>T14/$J14</f>
        <v>0</v>
      </c>
      <c r="V14" s="8">
        <v>0</v>
      </c>
      <c r="W14" s="1">
        <f>V14/$J14</f>
        <v>0</v>
      </c>
      <c r="X14" s="8">
        <v>0</v>
      </c>
      <c r="Y14" s="1">
        <f>X14/$J14</f>
        <v>0</v>
      </c>
      <c r="Z14" s="8">
        <v>0</v>
      </c>
      <c r="AA14" s="1">
        <f>Z14/$J14</f>
        <v>0</v>
      </c>
      <c r="AB14" s="8">
        <v>0</v>
      </c>
      <c r="AC14" s="1">
        <f>AB14/$J14</f>
        <v>0</v>
      </c>
      <c r="AD14" s="8">
        <v>0</v>
      </c>
      <c r="AE14" s="1">
        <f>AD14/$J14</f>
        <v>0</v>
      </c>
      <c r="AF14" s="8">
        <v>0</v>
      </c>
      <c r="AG14" s="1">
        <f>AF14/$J14</f>
        <v>0</v>
      </c>
      <c r="AH14" s="8">
        <v>0</v>
      </c>
      <c r="AI14" s="1">
        <f>AH14/$J14</f>
        <v>0</v>
      </c>
      <c r="AJ14" s="8">
        <v>2</v>
      </c>
      <c r="AK14" s="1">
        <f>AJ14/$J14</f>
        <v>0.66666666666666663</v>
      </c>
    </row>
    <row r="15" spans="2:37" ht="60" customHeight="1" x14ac:dyDescent="0.3">
      <c r="B15" s="2" t="s">
        <v>17</v>
      </c>
      <c r="C15" s="17">
        <v>81874</v>
      </c>
      <c r="D15" s="17">
        <v>14589</v>
      </c>
      <c r="E15" s="1">
        <f t="shared" si="0"/>
        <v>0.17818843588929331</v>
      </c>
      <c r="F15" s="8">
        <v>123</v>
      </c>
      <c r="G15" s="1">
        <f>F15/D15</f>
        <v>8.4310096648159572E-3</v>
      </c>
      <c r="H15" s="8">
        <v>37</v>
      </c>
      <c r="I15" s="1">
        <f>H15/D15</f>
        <v>2.5361573788470764E-3</v>
      </c>
      <c r="J15" s="5">
        <f>D15-F15-H15</f>
        <v>14429</v>
      </c>
      <c r="K15" s="1">
        <f>J15/D15</f>
        <v>0.98903283295633693</v>
      </c>
      <c r="L15" s="8">
        <v>2267</v>
      </c>
      <c r="M15" s="1">
        <f>L15/$J15</f>
        <v>0.15711414512440225</v>
      </c>
      <c r="N15" s="8">
        <v>3406</v>
      </c>
      <c r="O15" s="1">
        <f>N15/$J15</f>
        <v>0.23605239448333218</v>
      </c>
      <c r="P15" s="8">
        <v>292</v>
      </c>
      <c r="Q15" s="1">
        <f>P15/$J15</f>
        <v>2.0237022662693189E-2</v>
      </c>
      <c r="R15" s="8">
        <v>3960</v>
      </c>
      <c r="S15" s="1">
        <f>R15/$J15</f>
        <v>0.27444729364474324</v>
      </c>
      <c r="T15" s="8">
        <v>700</v>
      </c>
      <c r="U15" s="1">
        <f>T15/$J15</f>
        <v>4.851341049275764E-2</v>
      </c>
      <c r="V15" s="8">
        <v>306</v>
      </c>
      <c r="W15" s="1">
        <f>V15/$J15</f>
        <v>2.1207290872548339E-2</v>
      </c>
      <c r="X15" s="8">
        <v>16</v>
      </c>
      <c r="Y15" s="1">
        <f>X15/$J15</f>
        <v>1.1088779541201747E-3</v>
      </c>
      <c r="Z15" s="8">
        <v>292</v>
      </c>
      <c r="AA15" s="1">
        <f>Z15/$J15</f>
        <v>2.0237022662693189E-2</v>
      </c>
      <c r="AB15" s="8">
        <v>141</v>
      </c>
      <c r="AC15" s="1">
        <f>AB15/$J15</f>
        <v>9.7719869706840382E-3</v>
      </c>
      <c r="AD15" s="8">
        <v>527</v>
      </c>
      <c r="AE15" s="1">
        <f>AD15/$J15</f>
        <v>3.6523667613833251E-2</v>
      </c>
      <c r="AF15" s="8">
        <v>1153</v>
      </c>
      <c r="AG15" s="1">
        <f>AF15/$J15</f>
        <v>7.9908517568785087E-2</v>
      </c>
      <c r="AH15" s="8">
        <v>974</v>
      </c>
      <c r="AI15" s="1">
        <f>AH15/$J15</f>
        <v>6.750294545706563E-2</v>
      </c>
      <c r="AJ15" s="8">
        <v>395</v>
      </c>
      <c r="AK15" s="1">
        <f>AJ15/$J15</f>
        <v>2.7375424492341812E-2</v>
      </c>
    </row>
    <row r="16" spans="2:37" ht="60" customHeight="1" x14ac:dyDescent="0.3">
      <c r="B16" s="2" t="s">
        <v>18</v>
      </c>
      <c r="C16" s="17">
        <v>60534</v>
      </c>
      <c r="D16" s="17">
        <v>10946</v>
      </c>
      <c r="E16" s="1">
        <f t="shared" si="0"/>
        <v>0.18082399973568572</v>
      </c>
      <c r="F16" s="8">
        <v>116</v>
      </c>
      <c r="G16" s="1">
        <f>F16/D16</f>
        <v>1.0597478530970218E-2</v>
      </c>
      <c r="H16" s="8">
        <v>31</v>
      </c>
      <c r="I16" s="1">
        <f>H16/D16</f>
        <v>2.8320847798282479E-3</v>
      </c>
      <c r="J16" s="5">
        <f>D16-F16-H16</f>
        <v>10799</v>
      </c>
      <c r="K16" s="1">
        <f>J16/D16</f>
        <v>0.98657043668920152</v>
      </c>
      <c r="L16" s="8">
        <v>1485</v>
      </c>
      <c r="M16" s="1">
        <f>L16/$J16</f>
        <v>0.13751273266043151</v>
      </c>
      <c r="N16" s="8">
        <v>2569</v>
      </c>
      <c r="O16" s="1">
        <f>N16/$J16</f>
        <v>0.23789239744420779</v>
      </c>
      <c r="P16" s="8">
        <v>292</v>
      </c>
      <c r="Q16" s="1">
        <f>P16/$J16</f>
        <v>2.7039540698212797E-2</v>
      </c>
      <c r="R16" s="8">
        <v>2662</v>
      </c>
      <c r="S16" s="1">
        <f>R16/$J16</f>
        <v>0.24650430595425502</v>
      </c>
      <c r="T16" s="8">
        <v>488</v>
      </c>
      <c r="U16" s="1">
        <f>T16/$J16</f>
        <v>4.5189369386054265E-2</v>
      </c>
      <c r="V16" s="8">
        <v>213</v>
      </c>
      <c r="W16" s="1">
        <f>V16/$J16</f>
        <v>1.9724048523011389E-2</v>
      </c>
      <c r="X16" s="8">
        <v>13</v>
      </c>
      <c r="Y16" s="1">
        <f>X16/$J16</f>
        <v>1.2038151680711178E-3</v>
      </c>
      <c r="Z16" s="8">
        <v>348</v>
      </c>
      <c r="AA16" s="1">
        <f>Z16/$J16</f>
        <v>3.2225206037596071E-2</v>
      </c>
      <c r="AB16" s="8">
        <v>103</v>
      </c>
      <c r="AC16" s="1">
        <f>AB16/$J16</f>
        <v>9.5379201777942395E-3</v>
      </c>
      <c r="AD16" s="8">
        <v>373</v>
      </c>
      <c r="AE16" s="1">
        <f>AD16/$J16</f>
        <v>3.4540235206963608E-2</v>
      </c>
      <c r="AF16" s="8">
        <v>869</v>
      </c>
      <c r="AG16" s="1">
        <f>AF16/$J16</f>
        <v>8.0470413927215489E-2</v>
      </c>
      <c r="AH16" s="8">
        <v>885</v>
      </c>
      <c r="AI16" s="1">
        <f>AH16/$J16</f>
        <v>8.1952032595610708E-2</v>
      </c>
      <c r="AJ16" s="8">
        <v>499</v>
      </c>
      <c r="AK16" s="1">
        <f>AJ16/$J16</f>
        <v>4.6207982220575983E-2</v>
      </c>
    </row>
    <row r="17" spans="2:37" ht="60" customHeight="1" x14ac:dyDescent="0.3">
      <c r="B17" s="2" t="s">
        <v>50</v>
      </c>
      <c r="C17" s="17">
        <v>8916</v>
      </c>
      <c r="D17" s="17">
        <v>1584</v>
      </c>
      <c r="E17" s="1">
        <f t="shared" si="0"/>
        <v>0.17765814266487215</v>
      </c>
      <c r="F17" s="8">
        <v>11</v>
      </c>
      <c r="G17" s="1">
        <f>F17/D17</f>
        <v>6.9444444444444441E-3</v>
      </c>
      <c r="H17" s="8">
        <v>5</v>
      </c>
      <c r="I17" s="1">
        <f>H17/D17</f>
        <v>3.1565656565656565E-3</v>
      </c>
      <c r="J17" s="5">
        <f>D17-F17-H17</f>
        <v>1568</v>
      </c>
      <c r="K17" s="1">
        <f>J17/D17</f>
        <v>0.98989898989898994</v>
      </c>
      <c r="L17" s="8">
        <v>375</v>
      </c>
      <c r="M17" s="1">
        <f>L17/$J17</f>
        <v>0.23915816326530612</v>
      </c>
      <c r="N17" s="8">
        <v>281</v>
      </c>
      <c r="O17" s="1">
        <f>N17/$J17</f>
        <v>0.17920918367346939</v>
      </c>
      <c r="P17" s="8">
        <v>27</v>
      </c>
      <c r="Q17" s="1">
        <f>P17/$J17</f>
        <v>1.7219387755102039E-2</v>
      </c>
      <c r="R17" s="8">
        <v>431</v>
      </c>
      <c r="S17" s="1">
        <f>R17/$J17</f>
        <v>0.27487244897959184</v>
      </c>
      <c r="T17" s="8">
        <v>76</v>
      </c>
      <c r="U17" s="1">
        <f>T17/$J17</f>
        <v>4.8469387755102039E-2</v>
      </c>
      <c r="V17" s="8">
        <v>58</v>
      </c>
      <c r="W17" s="1">
        <f>V17/$J17</f>
        <v>3.6989795918367346E-2</v>
      </c>
      <c r="X17" s="8">
        <v>2</v>
      </c>
      <c r="Y17" s="1">
        <f>X17/$J17</f>
        <v>1.2755102040816326E-3</v>
      </c>
      <c r="Z17" s="8">
        <v>78</v>
      </c>
      <c r="AA17" s="1">
        <f>Z17/$J17</f>
        <v>4.9744897959183673E-2</v>
      </c>
      <c r="AB17" s="8">
        <v>17</v>
      </c>
      <c r="AC17" s="1">
        <f>AB17/$J17</f>
        <v>1.0841836734693877E-2</v>
      </c>
      <c r="AD17" s="8">
        <v>79</v>
      </c>
      <c r="AE17" s="1">
        <f>AD17/$J17</f>
        <v>5.038265306122449E-2</v>
      </c>
      <c r="AF17" s="8">
        <v>72</v>
      </c>
      <c r="AG17" s="1">
        <f>AF17/$J17</f>
        <v>4.5918367346938778E-2</v>
      </c>
      <c r="AH17" s="8">
        <v>31</v>
      </c>
      <c r="AI17" s="1">
        <f>AH17/$J17</f>
        <v>1.9770408163265307E-2</v>
      </c>
      <c r="AJ17" s="8">
        <v>41</v>
      </c>
      <c r="AK17" s="1">
        <f>AJ17/$J17</f>
        <v>2.6147959183673471E-2</v>
      </c>
    </row>
    <row r="18" spans="2:37" ht="60" customHeight="1" x14ac:dyDescent="0.3">
      <c r="B18" s="2" t="s">
        <v>42</v>
      </c>
      <c r="C18" s="17">
        <v>31</v>
      </c>
      <c r="D18" s="17">
        <v>11</v>
      </c>
      <c r="E18" s="1">
        <f t="shared" si="0"/>
        <v>0.35483870967741937</v>
      </c>
      <c r="F18" s="8">
        <v>1</v>
      </c>
      <c r="G18" s="1">
        <f>F18/D18</f>
        <v>9.0909090909090912E-2</v>
      </c>
      <c r="H18" s="8">
        <v>0</v>
      </c>
      <c r="I18" s="1">
        <f>H18/D18</f>
        <v>0</v>
      </c>
      <c r="J18" s="5">
        <f>D18-F18-H18</f>
        <v>10</v>
      </c>
      <c r="K18" s="1">
        <f>J18/D18</f>
        <v>0.90909090909090906</v>
      </c>
      <c r="L18" s="8">
        <v>0</v>
      </c>
      <c r="M18" s="1">
        <f>L18/$J18</f>
        <v>0</v>
      </c>
      <c r="N18" s="8">
        <v>9</v>
      </c>
      <c r="O18" s="1">
        <f>N18/$J18</f>
        <v>0.9</v>
      </c>
      <c r="P18" s="8">
        <v>0</v>
      </c>
      <c r="Q18" s="1">
        <f>P18/$J18</f>
        <v>0</v>
      </c>
      <c r="R18" s="8">
        <v>0</v>
      </c>
      <c r="S18" s="1">
        <f>R18/$J18</f>
        <v>0</v>
      </c>
      <c r="T18" s="8">
        <v>0</v>
      </c>
      <c r="U18" s="1">
        <f>T18/$J18</f>
        <v>0</v>
      </c>
      <c r="V18" s="8">
        <v>0</v>
      </c>
      <c r="W18" s="1">
        <f>V18/$J18</f>
        <v>0</v>
      </c>
      <c r="X18" s="8">
        <v>0</v>
      </c>
      <c r="Y18" s="1">
        <f>X18/$J18</f>
        <v>0</v>
      </c>
      <c r="Z18" s="8">
        <v>0</v>
      </c>
      <c r="AA18" s="1">
        <f>Z18/$J18</f>
        <v>0</v>
      </c>
      <c r="AB18" s="8">
        <v>0</v>
      </c>
      <c r="AC18" s="1">
        <f>AB18/$J18</f>
        <v>0</v>
      </c>
      <c r="AD18" s="8">
        <v>0</v>
      </c>
      <c r="AE18" s="1">
        <f>AD18/$J18</f>
        <v>0</v>
      </c>
      <c r="AF18" s="8">
        <v>1</v>
      </c>
      <c r="AG18" s="1">
        <f>AF18/$J18</f>
        <v>0.1</v>
      </c>
      <c r="AH18" s="8">
        <v>0</v>
      </c>
      <c r="AI18" s="1">
        <f>AH18/$J18</f>
        <v>0</v>
      </c>
      <c r="AJ18" s="8">
        <v>0</v>
      </c>
      <c r="AK18" s="1">
        <f>AJ18/$J18</f>
        <v>0</v>
      </c>
    </row>
    <row r="19" spans="2:37" ht="60" customHeight="1" x14ac:dyDescent="0.3">
      <c r="B19" s="2" t="s">
        <v>19</v>
      </c>
      <c r="C19" s="17">
        <v>789500</v>
      </c>
      <c r="D19" s="17">
        <v>138522</v>
      </c>
      <c r="E19" s="1">
        <f t="shared" si="0"/>
        <v>0.17545535148828373</v>
      </c>
      <c r="F19" s="8">
        <v>1100</v>
      </c>
      <c r="G19" s="1">
        <f>F19/D19</f>
        <v>7.9409768845381968E-3</v>
      </c>
      <c r="H19" s="8">
        <v>366</v>
      </c>
      <c r="I19" s="1">
        <f>H19/D19</f>
        <v>2.6421795815827088E-3</v>
      </c>
      <c r="J19" s="5">
        <f>D19-F19-H19</f>
        <v>137056</v>
      </c>
      <c r="K19" s="1">
        <f>J19/D19</f>
        <v>0.98941684353387904</v>
      </c>
      <c r="L19" s="8">
        <v>22663</v>
      </c>
      <c r="M19" s="1">
        <f>L19/$J19</f>
        <v>0.16535576698575766</v>
      </c>
      <c r="N19" s="8">
        <v>24816</v>
      </c>
      <c r="O19" s="1">
        <f>N19/$J19</f>
        <v>0.18106467429371936</v>
      </c>
      <c r="P19" s="8">
        <v>3884</v>
      </c>
      <c r="Q19" s="1">
        <f>P19/$J19</f>
        <v>2.8338781228111138E-2</v>
      </c>
      <c r="R19" s="8">
        <v>41471</v>
      </c>
      <c r="S19" s="1">
        <f>R19/$J19</f>
        <v>0.30258434508522064</v>
      </c>
      <c r="T19" s="8">
        <v>5967</v>
      </c>
      <c r="U19" s="1">
        <f>T19/$J19</f>
        <v>4.3536948400653745E-2</v>
      </c>
      <c r="V19" s="8">
        <v>2569</v>
      </c>
      <c r="W19" s="1">
        <f>V19/$J19</f>
        <v>1.8744162969880924E-2</v>
      </c>
      <c r="X19" s="8">
        <v>249</v>
      </c>
      <c r="Y19" s="1">
        <f>X19/$J19</f>
        <v>1.8167756245622228E-3</v>
      </c>
      <c r="Z19" s="8">
        <v>4366</v>
      </c>
      <c r="AA19" s="1">
        <f>Z19/$J19</f>
        <v>3.1855591874854074E-2</v>
      </c>
      <c r="AB19" s="8">
        <v>1403</v>
      </c>
      <c r="AC19" s="1">
        <f>AB19/$J19</f>
        <v>1.0236691571328508E-2</v>
      </c>
      <c r="AD19" s="8">
        <v>5546</v>
      </c>
      <c r="AE19" s="1">
        <f>AD19/$J19</f>
        <v>4.0465211300490307E-2</v>
      </c>
      <c r="AF19" s="8">
        <v>8731</v>
      </c>
      <c r="AG19" s="1">
        <f>AF19/$J19</f>
        <v>6.3703887462059308E-2</v>
      </c>
      <c r="AH19" s="8">
        <v>9731</v>
      </c>
      <c r="AI19" s="1">
        <f>AH19/$J19</f>
        <v>7.1000175110903577E-2</v>
      </c>
      <c r="AJ19" s="8">
        <v>5660</v>
      </c>
      <c r="AK19" s="1">
        <f>AJ19/$J19</f>
        <v>4.1296988092458554E-2</v>
      </c>
    </row>
    <row r="20" spans="2:37" ht="60" customHeight="1" x14ac:dyDescent="0.3">
      <c r="B20" s="2" t="s">
        <v>20</v>
      </c>
      <c r="C20" s="17">
        <v>219292</v>
      </c>
      <c r="D20" s="17">
        <v>41805</v>
      </c>
      <c r="E20" s="1">
        <f t="shared" si="0"/>
        <v>0.19063622931981103</v>
      </c>
      <c r="F20" s="8">
        <v>302</v>
      </c>
      <c r="G20" s="1">
        <f>F20/D20</f>
        <v>7.2240162659968901E-3</v>
      </c>
      <c r="H20" s="8">
        <v>69</v>
      </c>
      <c r="I20" s="1">
        <f>H20/D20</f>
        <v>1.6505202726946537E-3</v>
      </c>
      <c r="J20" s="5">
        <f>D20-F20-H20</f>
        <v>41434</v>
      </c>
      <c r="K20" s="1">
        <f>J20/D20</f>
        <v>0.99112546346130848</v>
      </c>
      <c r="L20" s="8">
        <v>5980</v>
      </c>
      <c r="M20" s="1">
        <f>L20/$J20</f>
        <v>0.14432591591446639</v>
      </c>
      <c r="N20" s="8">
        <v>8768</v>
      </c>
      <c r="O20" s="1">
        <f>N20/$J20</f>
        <v>0.21161365062509049</v>
      </c>
      <c r="P20" s="8">
        <v>829</v>
      </c>
      <c r="Q20" s="1">
        <f>P20/$J20</f>
        <v>2.0007723125935222E-2</v>
      </c>
      <c r="R20" s="8">
        <v>11422</v>
      </c>
      <c r="S20" s="1">
        <f>R20/$J20</f>
        <v>0.2756673263503403</v>
      </c>
      <c r="T20" s="8">
        <v>3136</v>
      </c>
      <c r="U20" s="1">
        <f>T20/$J20</f>
        <v>7.568663416517836E-2</v>
      </c>
      <c r="V20" s="8">
        <v>888</v>
      </c>
      <c r="W20" s="1">
        <f>V20/$J20</f>
        <v>2.1431674470241829E-2</v>
      </c>
      <c r="X20" s="8">
        <v>30</v>
      </c>
      <c r="Y20" s="1">
        <f>X20/$J20</f>
        <v>7.2404305642708887E-4</v>
      </c>
      <c r="Z20" s="8">
        <v>2634</v>
      </c>
      <c r="AA20" s="1">
        <f>Z20/$J20</f>
        <v>6.3570980354298409E-2</v>
      </c>
      <c r="AB20" s="8">
        <v>325</v>
      </c>
      <c r="AC20" s="1">
        <f>AB20/$J20</f>
        <v>7.8437997779601289E-3</v>
      </c>
      <c r="AD20" s="8">
        <v>1555</v>
      </c>
      <c r="AE20" s="1">
        <f>AD20/$J20</f>
        <v>3.7529565091470776E-2</v>
      </c>
      <c r="AF20" s="8">
        <v>2464</v>
      </c>
      <c r="AG20" s="1">
        <f>AF20/$J20</f>
        <v>5.9468069701211566E-2</v>
      </c>
      <c r="AH20" s="8">
        <v>1644</v>
      </c>
      <c r="AI20" s="1">
        <f>AH20/$J20</f>
        <v>3.9677559492204473E-2</v>
      </c>
      <c r="AJ20" s="8">
        <v>1759</v>
      </c>
      <c r="AK20" s="1">
        <f>AJ20/$J20</f>
        <v>4.2453057875174977E-2</v>
      </c>
    </row>
    <row r="21" spans="2:37" ht="60" customHeight="1" x14ac:dyDescent="0.3">
      <c r="B21" s="2" t="s">
        <v>21</v>
      </c>
      <c r="C21" s="17">
        <v>849520</v>
      </c>
      <c r="D21" s="17">
        <v>109532</v>
      </c>
      <c r="E21" s="1">
        <f t="shared" si="0"/>
        <v>0.12893398625105942</v>
      </c>
      <c r="F21" s="8">
        <v>481</v>
      </c>
      <c r="G21" s="1">
        <f>F21/D21</f>
        <v>4.3914107292845929E-3</v>
      </c>
      <c r="H21" s="8">
        <v>150</v>
      </c>
      <c r="I21" s="1">
        <f>H21/D21</f>
        <v>1.3694628053902056E-3</v>
      </c>
      <c r="J21" s="5">
        <f>D21-F21-H21</f>
        <v>108901</v>
      </c>
      <c r="K21" s="1">
        <f>J21/D21</f>
        <v>0.9942391264653252</v>
      </c>
      <c r="L21" s="8">
        <v>25872</v>
      </c>
      <c r="M21" s="1">
        <f>L21/$J21</f>
        <v>0.23757357600022039</v>
      </c>
      <c r="N21" s="8">
        <v>22060</v>
      </c>
      <c r="O21" s="1">
        <f>N21/$J21</f>
        <v>0.20256930606697826</v>
      </c>
      <c r="P21" s="8">
        <v>1504</v>
      </c>
      <c r="Q21" s="1">
        <f>P21/$J21</f>
        <v>1.3810708808918193E-2</v>
      </c>
      <c r="R21" s="8">
        <v>32713</v>
      </c>
      <c r="S21" s="1">
        <f>R21/$J21</f>
        <v>0.30039209924610427</v>
      </c>
      <c r="T21" s="8">
        <v>9243</v>
      </c>
      <c r="U21" s="1">
        <f>T21/$J21</f>
        <v>8.4875253670765191E-2</v>
      </c>
      <c r="V21" s="8">
        <v>1009</v>
      </c>
      <c r="W21" s="1">
        <f>V21/$J21</f>
        <v>9.2652960027915267E-3</v>
      </c>
      <c r="X21" s="8">
        <v>34</v>
      </c>
      <c r="Y21" s="1">
        <f>X21/$J21</f>
        <v>3.1221017254203361E-4</v>
      </c>
      <c r="Z21" s="8">
        <v>668</v>
      </c>
      <c r="AA21" s="1">
        <f>Z21/$J21</f>
        <v>6.1340116252376013E-3</v>
      </c>
      <c r="AB21" s="8">
        <v>609</v>
      </c>
      <c r="AC21" s="1">
        <f>AB21/$J21</f>
        <v>5.5922351493558368E-3</v>
      </c>
      <c r="AD21" s="8">
        <v>3259</v>
      </c>
      <c r="AE21" s="1">
        <f>AD21/$J21</f>
        <v>2.9926263303367277E-2</v>
      </c>
      <c r="AF21" s="8">
        <v>6317</v>
      </c>
      <c r="AG21" s="1">
        <f>AF21/$J21</f>
        <v>5.8006813527883123E-2</v>
      </c>
      <c r="AH21" s="8">
        <v>1737</v>
      </c>
      <c r="AI21" s="1">
        <f>AH21/$J21</f>
        <v>1.5950266756044482E-2</v>
      </c>
      <c r="AJ21" s="8">
        <v>3876</v>
      </c>
      <c r="AK21" s="1">
        <f>AJ21/$J21</f>
        <v>3.5591959669791833E-2</v>
      </c>
    </row>
    <row r="22" spans="2:37" ht="60" customHeight="1" x14ac:dyDescent="0.3">
      <c r="B22" s="2" t="s">
        <v>22</v>
      </c>
      <c r="C22" s="17">
        <v>7978</v>
      </c>
      <c r="D22" s="17">
        <v>1999</v>
      </c>
      <c r="E22" s="1">
        <f t="shared" si="0"/>
        <v>0.25056405114063673</v>
      </c>
      <c r="F22" s="8">
        <v>10</v>
      </c>
      <c r="G22" s="1">
        <f>F22/D22</f>
        <v>5.0025012506253125E-3</v>
      </c>
      <c r="H22" s="8">
        <v>2</v>
      </c>
      <c r="I22" s="1">
        <f>H22/D22</f>
        <v>1.0005002501250625E-3</v>
      </c>
      <c r="J22" s="5">
        <f>D22-F22-H22</f>
        <v>1987</v>
      </c>
      <c r="K22" s="1">
        <f>J22/D22</f>
        <v>0.99399699849924961</v>
      </c>
      <c r="L22" s="8">
        <v>352</v>
      </c>
      <c r="M22" s="1">
        <f>L22/$J22</f>
        <v>0.17715148465022648</v>
      </c>
      <c r="N22" s="8">
        <v>409</v>
      </c>
      <c r="O22" s="1">
        <f>N22/$J22</f>
        <v>0.20583794665324609</v>
      </c>
      <c r="P22" s="8">
        <v>59</v>
      </c>
      <c r="Q22" s="1">
        <f>P22/$J22</f>
        <v>2.9693004529441368E-2</v>
      </c>
      <c r="R22" s="8">
        <v>641</v>
      </c>
      <c r="S22" s="1">
        <f>R22/$J22</f>
        <v>0.32259687971816808</v>
      </c>
      <c r="T22" s="8">
        <v>63</v>
      </c>
      <c r="U22" s="1">
        <f>T22/$J22</f>
        <v>3.1706089582284852E-2</v>
      </c>
      <c r="V22" s="8">
        <v>47</v>
      </c>
      <c r="W22" s="1">
        <f>V22/$J22</f>
        <v>2.3653749370910922E-2</v>
      </c>
      <c r="X22" s="8">
        <v>1</v>
      </c>
      <c r="Y22" s="1">
        <f>X22/$J22</f>
        <v>5.0327126321087065E-4</v>
      </c>
      <c r="Z22" s="8">
        <v>40</v>
      </c>
      <c r="AA22" s="1">
        <f>Z22/$J22</f>
        <v>2.0130850528434826E-2</v>
      </c>
      <c r="AB22" s="8">
        <v>27</v>
      </c>
      <c r="AC22" s="1">
        <f>AB22/$J22</f>
        <v>1.3588324106693507E-2</v>
      </c>
      <c r="AD22" s="8">
        <v>80</v>
      </c>
      <c r="AE22" s="1">
        <f>AD22/$J22</f>
        <v>4.0261701056869652E-2</v>
      </c>
      <c r="AF22" s="8">
        <v>94</v>
      </c>
      <c r="AG22" s="1">
        <f>AF22/$J22</f>
        <v>4.7307498741821843E-2</v>
      </c>
      <c r="AH22" s="8">
        <v>111</v>
      </c>
      <c r="AI22" s="1">
        <f>AH22/$J22</f>
        <v>5.5863110216406643E-2</v>
      </c>
      <c r="AJ22" s="8">
        <v>63</v>
      </c>
      <c r="AK22" s="1">
        <f>AJ22/$J22</f>
        <v>3.1706089582284852E-2</v>
      </c>
    </row>
    <row r="23" spans="2:37" ht="60" customHeight="1" x14ac:dyDescent="0.3">
      <c r="B23" s="2" t="s">
        <v>39</v>
      </c>
      <c r="C23" s="17">
        <v>1310</v>
      </c>
      <c r="D23" s="17">
        <v>207</v>
      </c>
      <c r="E23" s="1">
        <f t="shared" si="0"/>
        <v>0.15801526717557252</v>
      </c>
      <c r="F23" s="8">
        <v>2</v>
      </c>
      <c r="G23" s="1">
        <f>F23/D23</f>
        <v>9.6618357487922701E-3</v>
      </c>
      <c r="H23" s="8">
        <v>0</v>
      </c>
      <c r="I23" s="1">
        <f>H23/D23</f>
        <v>0</v>
      </c>
      <c r="J23" s="5">
        <f>D23-F23-H23</f>
        <v>205</v>
      </c>
      <c r="K23" s="1">
        <f>J23/D23</f>
        <v>0.99033816425120769</v>
      </c>
      <c r="L23" s="8">
        <v>24</v>
      </c>
      <c r="M23" s="1">
        <f>L23/$J23</f>
        <v>0.11707317073170732</v>
      </c>
      <c r="N23" s="8">
        <v>52</v>
      </c>
      <c r="O23" s="1">
        <f>N23/$J23</f>
        <v>0.25365853658536586</v>
      </c>
      <c r="P23" s="8">
        <v>1</v>
      </c>
      <c r="Q23" s="1">
        <f>P23/$J23</f>
        <v>4.8780487804878049E-3</v>
      </c>
      <c r="R23" s="8">
        <v>58</v>
      </c>
      <c r="S23" s="1">
        <f>R23/$J23</f>
        <v>0.28292682926829266</v>
      </c>
      <c r="T23" s="8">
        <v>21</v>
      </c>
      <c r="U23" s="1">
        <f>T23/$J23</f>
        <v>0.1024390243902439</v>
      </c>
      <c r="V23" s="8">
        <v>3</v>
      </c>
      <c r="W23" s="1">
        <f>V23/$J23</f>
        <v>1.4634146341463415E-2</v>
      </c>
      <c r="X23" s="8">
        <v>0</v>
      </c>
      <c r="Y23" s="1">
        <f>X23/$J23</f>
        <v>0</v>
      </c>
      <c r="Z23" s="8">
        <v>15</v>
      </c>
      <c r="AA23" s="1">
        <f>Z23/$J23</f>
        <v>7.3170731707317069E-2</v>
      </c>
      <c r="AB23" s="8">
        <v>0</v>
      </c>
      <c r="AC23" s="1">
        <f>AB23/$J23</f>
        <v>0</v>
      </c>
      <c r="AD23" s="8">
        <v>13</v>
      </c>
      <c r="AE23" s="1">
        <f>AD23/$J23</f>
        <v>6.3414634146341464E-2</v>
      </c>
      <c r="AF23" s="8">
        <v>8</v>
      </c>
      <c r="AG23" s="1">
        <f>AF23/$J23</f>
        <v>3.9024390243902439E-2</v>
      </c>
      <c r="AH23" s="8">
        <v>6</v>
      </c>
      <c r="AI23" s="1">
        <f>AH23/$J23</f>
        <v>2.9268292682926831E-2</v>
      </c>
      <c r="AJ23" s="8">
        <v>4</v>
      </c>
      <c r="AK23" s="1">
        <f>AJ23/$J23</f>
        <v>1.9512195121951219E-2</v>
      </c>
    </row>
    <row r="24" spans="2:37" ht="60" customHeight="1" x14ac:dyDescent="0.3">
      <c r="B24" s="2" t="s">
        <v>23</v>
      </c>
      <c r="C24" s="17">
        <v>82211</v>
      </c>
      <c r="D24" s="17">
        <v>13374</v>
      </c>
      <c r="E24" s="1">
        <f t="shared" si="0"/>
        <v>0.16267896023646472</v>
      </c>
      <c r="F24" s="8">
        <v>56</v>
      </c>
      <c r="G24" s="1">
        <f>F24/D24</f>
        <v>4.1872289516973228E-3</v>
      </c>
      <c r="H24" s="8">
        <v>21</v>
      </c>
      <c r="I24" s="1">
        <f>H24/D24</f>
        <v>1.5702108568864963E-3</v>
      </c>
      <c r="J24" s="5">
        <f>D24-F24-H24</f>
        <v>13297</v>
      </c>
      <c r="K24" s="1">
        <f>J24/D24</f>
        <v>0.99424256019141621</v>
      </c>
      <c r="L24" s="8">
        <v>3317</v>
      </c>
      <c r="M24" s="1">
        <f>L24/$J24</f>
        <v>0.24945476423253365</v>
      </c>
      <c r="N24" s="8">
        <v>3511</v>
      </c>
      <c r="O24" s="1">
        <f>N24/$J24</f>
        <v>0.26404452132059864</v>
      </c>
      <c r="P24" s="8">
        <v>192</v>
      </c>
      <c r="Q24" s="1">
        <f>P24/$J24</f>
        <v>1.443934722117771E-2</v>
      </c>
      <c r="R24" s="8">
        <v>3800</v>
      </c>
      <c r="S24" s="1">
        <f>R24/$J24</f>
        <v>0.2857787470858088</v>
      </c>
      <c r="T24" s="8">
        <v>717</v>
      </c>
      <c r="U24" s="1">
        <f>T24/$J24</f>
        <v>5.3921937279085508E-2</v>
      </c>
      <c r="V24" s="8">
        <v>77</v>
      </c>
      <c r="W24" s="1">
        <f>V24/$J24</f>
        <v>5.7907798751598103E-3</v>
      </c>
      <c r="X24" s="8">
        <v>4</v>
      </c>
      <c r="Y24" s="1">
        <f>X24/$J24</f>
        <v>3.0081973377453562E-4</v>
      </c>
      <c r="Z24" s="8">
        <v>82</v>
      </c>
      <c r="AA24" s="1">
        <f>Z24/$J24</f>
        <v>6.1668045423779799E-3</v>
      </c>
      <c r="AB24" s="8">
        <v>64</v>
      </c>
      <c r="AC24" s="1">
        <f>AB24/$J24</f>
        <v>4.8131157403925699E-3</v>
      </c>
      <c r="AD24" s="8">
        <v>244</v>
      </c>
      <c r="AE24" s="1">
        <f>AD24/$J24</f>
        <v>1.8350003760246671E-2</v>
      </c>
      <c r="AF24" s="8">
        <v>629</v>
      </c>
      <c r="AG24" s="1">
        <f>AF24/$J24</f>
        <v>4.7303903136045725E-2</v>
      </c>
      <c r="AH24" s="8">
        <v>183</v>
      </c>
      <c r="AI24" s="1">
        <f>AH24/$J24</f>
        <v>1.3762502820185004E-2</v>
      </c>
      <c r="AJ24" s="8">
        <v>477</v>
      </c>
      <c r="AK24" s="1">
        <f>AJ24/$J24</f>
        <v>3.5872753252613368E-2</v>
      </c>
    </row>
    <row r="25" spans="2:37" ht="60" customHeight="1" x14ac:dyDescent="0.3">
      <c r="B25" s="2" t="s">
        <v>43</v>
      </c>
      <c r="C25" s="17">
        <v>4</v>
      </c>
      <c r="D25" s="17">
        <v>3</v>
      </c>
      <c r="E25" s="1">
        <f t="shared" si="0"/>
        <v>0.75</v>
      </c>
      <c r="F25" s="8">
        <v>0</v>
      </c>
      <c r="G25" s="1">
        <f>F25/D25</f>
        <v>0</v>
      </c>
      <c r="H25" s="8">
        <v>0</v>
      </c>
      <c r="I25" s="1">
        <f>H25/D25</f>
        <v>0</v>
      </c>
      <c r="J25" s="5">
        <f>D25-F25-H25</f>
        <v>3</v>
      </c>
      <c r="K25" s="1">
        <f>J25/D25</f>
        <v>1</v>
      </c>
      <c r="L25" s="8">
        <v>0</v>
      </c>
      <c r="M25" s="1">
        <f>L25/$J25</f>
        <v>0</v>
      </c>
      <c r="N25" s="8">
        <v>2</v>
      </c>
      <c r="O25" s="1">
        <f>N25/$J25</f>
        <v>0.66666666666666663</v>
      </c>
      <c r="P25" s="8">
        <v>0</v>
      </c>
      <c r="Q25" s="1">
        <f>P25/$J25</f>
        <v>0</v>
      </c>
      <c r="R25" s="8">
        <v>1</v>
      </c>
      <c r="S25" s="1">
        <f>R25/$J25</f>
        <v>0.33333333333333331</v>
      </c>
      <c r="T25" s="8">
        <v>0</v>
      </c>
      <c r="U25" s="1">
        <f>T25/$J25</f>
        <v>0</v>
      </c>
      <c r="V25" s="8">
        <v>0</v>
      </c>
      <c r="W25" s="1">
        <f>V25/$J25</f>
        <v>0</v>
      </c>
      <c r="X25" s="8">
        <v>0</v>
      </c>
      <c r="Y25" s="1">
        <f>X25/$J25</f>
        <v>0</v>
      </c>
      <c r="Z25" s="8">
        <v>0</v>
      </c>
      <c r="AA25" s="1">
        <f>Z25/$J25</f>
        <v>0</v>
      </c>
      <c r="AB25" s="8">
        <v>0</v>
      </c>
      <c r="AC25" s="1">
        <f>AB25/$J25</f>
        <v>0</v>
      </c>
      <c r="AD25" s="8">
        <v>0</v>
      </c>
      <c r="AE25" s="1">
        <f>AD25/$J25</f>
        <v>0</v>
      </c>
      <c r="AF25" s="8">
        <v>0</v>
      </c>
      <c r="AG25" s="1">
        <f>AF25/$J25</f>
        <v>0</v>
      </c>
      <c r="AH25" s="8">
        <v>0</v>
      </c>
      <c r="AI25" s="1">
        <f>AH25/$J25</f>
        <v>0</v>
      </c>
      <c r="AJ25" s="8">
        <v>0</v>
      </c>
      <c r="AK25" s="1">
        <f>AJ25/$J25</f>
        <v>0</v>
      </c>
    </row>
    <row r="26" spans="2:37" ht="60" customHeight="1" x14ac:dyDescent="0.3">
      <c r="B26" s="2" t="s">
        <v>49</v>
      </c>
      <c r="C26" s="17">
        <v>70</v>
      </c>
      <c r="D26" s="17">
        <v>15</v>
      </c>
      <c r="E26" s="1">
        <f t="shared" si="0"/>
        <v>0.21428571428571427</v>
      </c>
      <c r="F26" s="8">
        <v>0</v>
      </c>
      <c r="G26" s="1">
        <f>F26/D26</f>
        <v>0</v>
      </c>
      <c r="H26" s="8">
        <v>0</v>
      </c>
      <c r="I26" s="1">
        <f>H26/D26</f>
        <v>0</v>
      </c>
      <c r="J26" s="5">
        <f>D26-F26-H26</f>
        <v>15</v>
      </c>
      <c r="K26" s="1">
        <f>J26/D26</f>
        <v>1</v>
      </c>
      <c r="L26" s="8">
        <v>1</v>
      </c>
      <c r="M26" s="1">
        <f>L26/$J26</f>
        <v>6.6666666666666666E-2</v>
      </c>
      <c r="N26" s="8">
        <v>3</v>
      </c>
      <c r="O26" s="1">
        <f>N26/$J26</f>
        <v>0.2</v>
      </c>
      <c r="P26" s="8">
        <v>1</v>
      </c>
      <c r="Q26" s="1">
        <f>P26/$J26</f>
        <v>6.6666666666666666E-2</v>
      </c>
      <c r="R26" s="8">
        <v>9</v>
      </c>
      <c r="S26" s="1">
        <f>R26/$J26</f>
        <v>0.6</v>
      </c>
      <c r="T26" s="8">
        <v>1</v>
      </c>
      <c r="U26" s="1">
        <f>T26/$J26</f>
        <v>6.6666666666666666E-2</v>
      </c>
      <c r="V26" s="8">
        <v>0</v>
      </c>
      <c r="W26" s="1">
        <f>V26/$J26</f>
        <v>0</v>
      </c>
      <c r="X26" s="8">
        <v>0</v>
      </c>
      <c r="Y26" s="1">
        <f>X26/$J26</f>
        <v>0</v>
      </c>
      <c r="Z26" s="8">
        <v>0</v>
      </c>
      <c r="AA26" s="1">
        <f>Z26/$J26</f>
        <v>0</v>
      </c>
      <c r="AB26" s="8">
        <v>0</v>
      </c>
      <c r="AC26" s="1">
        <f>AB26/$J26</f>
        <v>0</v>
      </c>
      <c r="AD26" s="8">
        <v>0</v>
      </c>
      <c r="AE26" s="1">
        <f>AD26/$J26</f>
        <v>0</v>
      </c>
      <c r="AF26" s="8">
        <v>0</v>
      </c>
      <c r="AG26" s="1">
        <f>AF26/$J26</f>
        <v>0</v>
      </c>
      <c r="AH26" s="8">
        <v>0</v>
      </c>
      <c r="AI26" s="1">
        <f>AH26/$J26</f>
        <v>0</v>
      </c>
      <c r="AJ26" s="8">
        <v>0</v>
      </c>
      <c r="AK26" s="1">
        <f>AJ26/$J26</f>
        <v>0</v>
      </c>
    </row>
    <row r="27" spans="2:37" ht="60" customHeight="1" x14ac:dyDescent="0.3">
      <c r="B27" s="2" t="s">
        <v>51</v>
      </c>
      <c r="C27" s="17">
        <v>2845</v>
      </c>
      <c r="D27" s="17">
        <v>345</v>
      </c>
      <c r="E27" s="1">
        <f t="shared" si="0"/>
        <v>0.12126537785588752</v>
      </c>
      <c r="F27" s="8">
        <v>1</v>
      </c>
      <c r="G27" s="1">
        <f>F27/D27</f>
        <v>2.8985507246376812E-3</v>
      </c>
      <c r="H27" s="8">
        <v>0</v>
      </c>
      <c r="I27" s="1">
        <f>H27/D27</f>
        <v>0</v>
      </c>
      <c r="J27" s="5">
        <f>D27-F27-H27</f>
        <v>344</v>
      </c>
      <c r="K27" s="1">
        <f>J27/D27</f>
        <v>0.99710144927536237</v>
      </c>
      <c r="L27" s="8">
        <v>37</v>
      </c>
      <c r="M27" s="1">
        <f>L27/$J27</f>
        <v>0.10755813953488372</v>
      </c>
      <c r="N27" s="8">
        <v>112</v>
      </c>
      <c r="O27" s="1">
        <f>N27/$J27</f>
        <v>0.32558139534883723</v>
      </c>
      <c r="P27" s="8">
        <v>2</v>
      </c>
      <c r="Q27" s="1">
        <f>P27/$J27</f>
        <v>5.8139534883720929E-3</v>
      </c>
      <c r="R27" s="8">
        <v>148</v>
      </c>
      <c r="S27" s="1">
        <f>R27/$J27</f>
        <v>0.43023255813953487</v>
      </c>
      <c r="T27" s="8">
        <v>4</v>
      </c>
      <c r="U27" s="1">
        <f>T27/$J27</f>
        <v>1.1627906976744186E-2</v>
      </c>
      <c r="V27" s="8">
        <v>6</v>
      </c>
      <c r="W27" s="1">
        <f>V27/$J27</f>
        <v>1.7441860465116279E-2</v>
      </c>
      <c r="X27" s="8">
        <v>0</v>
      </c>
      <c r="Y27" s="1">
        <f>X27/$J27</f>
        <v>0</v>
      </c>
      <c r="Z27" s="8">
        <v>3</v>
      </c>
      <c r="AA27" s="1">
        <f>Z27/$J27</f>
        <v>8.7209302325581394E-3</v>
      </c>
      <c r="AB27" s="8">
        <v>2</v>
      </c>
      <c r="AC27" s="1">
        <f>AB27/$J27</f>
        <v>5.8139534883720929E-3</v>
      </c>
      <c r="AD27" s="8">
        <v>4</v>
      </c>
      <c r="AE27" s="1">
        <f>AD27/$J27</f>
        <v>1.1627906976744186E-2</v>
      </c>
      <c r="AF27" s="8">
        <v>10</v>
      </c>
      <c r="AG27" s="1">
        <f>AF27/$J27</f>
        <v>2.9069767441860465E-2</v>
      </c>
      <c r="AH27" s="8">
        <v>1</v>
      </c>
      <c r="AI27" s="1">
        <f>AH27/$J27</f>
        <v>2.9069767441860465E-3</v>
      </c>
      <c r="AJ27" s="8">
        <v>15</v>
      </c>
      <c r="AK27" s="1">
        <f>AJ27/$J27</f>
        <v>4.3604651162790699E-2</v>
      </c>
    </row>
    <row r="28" spans="2:37" ht="60" customHeight="1" x14ac:dyDescent="0.3">
      <c r="B28" s="2" t="s">
        <v>44</v>
      </c>
      <c r="C28" s="17">
        <v>5</v>
      </c>
      <c r="D28" s="17">
        <v>1</v>
      </c>
      <c r="E28" s="1">
        <f t="shared" si="0"/>
        <v>0.2</v>
      </c>
      <c r="F28" s="8">
        <v>0</v>
      </c>
      <c r="G28" s="1">
        <f>F28/D28</f>
        <v>0</v>
      </c>
      <c r="H28" s="8">
        <v>0</v>
      </c>
      <c r="I28" s="1">
        <f>H28/D28</f>
        <v>0</v>
      </c>
      <c r="J28" s="5">
        <f>D28-F28-H28</f>
        <v>1</v>
      </c>
      <c r="K28" s="1">
        <f>J28/D28</f>
        <v>1</v>
      </c>
      <c r="L28" s="8">
        <v>0</v>
      </c>
      <c r="M28" s="1">
        <f>L28/$J28</f>
        <v>0</v>
      </c>
      <c r="N28" s="8">
        <v>0</v>
      </c>
      <c r="O28" s="1">
        <f>N28/$J28</f>
        <v>0</v>
      </c>
      <c r="P28" s="8">
        <v>0</v>
      </c>
      <c r="Q28" s="1">
        <f>P28/$J28</f>
        <v>0</v>
      </c>
      <c r="R28" s="8">
        <v>1</v>
      </c>
      <c r="S28" s="1">
        <f>R28/$J28</f>
        <v>1</v>
      </c>
      <c r="T28" s="8">
        <v>0</v>
      </c>
      <c r="U28" s="1">
        <f>T28/$J28</f>
        <v>0</v>
      </c>
      <c r="V28" s="8">
        <v>0</v>
      </c>
      <c r="W28" s="1">
        <f>V28/$J28</f>
        <v>0</v>
      </c>
      <c r="X28" s="8">
        <v>0</v>
      </c>
      <c r="Y28" s="1">
        <f>X28/$J28</f>
        <v>0</v>
      </c>
      <c r="Z28" s="8">
        <v>0</v>
      </c>
      <c r="AA28" s="1">
        <f>Z28/$J28</f>
        <v>0</v>
      </c>
      <c r="AB28" s="8">
        <v>0</v>
      </c>
      <c r="AC28" s="1">
        <f>AB28/$J28</f>
        <v>0</v>
      </c>
      <c r="AD28" s="8">
        <v>0</v>
      </c>
      <c r="AE28" s="1">
        <f>AD28/$J28</f>
        <v>0</v>
      </c>
      <c r="AF28" s="8">
        <v>0</v>
      </c>
      <c r="AG28" s="1">
        <f>AF28/$J28</f>
        <v>0</v>
      </c>
      <c r="AH28" s="8">
        <v>0</v>
      </c>
      <c r="AI28" s="1">
        <f>AH28/$J28</f>
        <v>0</v>
      </c>
      <c r="AJ28" s="8">
        <v>0</v>
      </c>
      <c r="AK28" s="1">
        <f>AJ28/$J28</f>
        <v>0</v>
      </c>
    </row>
    <row r="29" spans="2:37" ht="81" customHeight="1" x14ac:dyDescent="0.3">
      <c r="B29" s="2" t="s">
        <v>40</v>
      </c>
      <c r="C29" s="17">
        <v>2188</v>
      </c>
      <c r="D29" s="17">
        <v>450</v>
      </c>
      <c r="E29" s="1">
        <f t="shared" si="0"/>
        <v>0.20566727605118831</v>
      </c>
      <c r="F29" s="8">
        <v>4</v>
      </c>
      <c r="G29" s="1">
        <f>F29/D29</f>
        <v>8.8888888888888889E-3</v>
      </c>
      <c r="H29" s="8">
        <v>0</v>
      </c>
      <c r="I29" s="1">
        <f>H29/D29</f>
        <v>0</v>
      </c>
      <c r="J29" s="5">
        <f>D29-F29-H29</f>
        <v>446</v>
      </c>
      <c r="K29" s="1">
        <f>J29/D29</f>
        <v>0.99111111111111116</v>
      </c>
      <c r="L29" s="8">
        <v>68</v>
      </c>
      <c r="M29" s="1">
        <f>L29/$J29</f>
        <v>0.15246636771300448</v>
      </c>
      <c r="N29" s="8">
        <v>50</v>
      </c>
      <c r="O29" s="1">
        <f>N29/$J29</f>
        <v>0.11210762331838565</v>
      </c>
      <c r="P29" s="8">
        <v>10</v>
      </c>
      <c r="Q29" s="1">
        <f>P29/$J29</f>
        <v>2.2421524663677129E-2</v>
      </c>
      <c r="R29" s="8">
        <v>158</v>
      </c>
      <c r="S29" s="1">
        <f>R29/$J29</f>
        <v>0.35426008968609868</v>
      </c>
      <c r="T29" s="8">
        <v>12</v>
      </c>
      <c r="U29" s="1">
        <f>T29/$J29</f>
        <v>2.6905829596412557E-2</v>
      </c>
      <c r="V29" s="8">
        <v>11</v>
      </c>
      <c r="W29" s="1">
        <f>V29/$J29</f>
        <v>2.4663677130044841E-2</v>
      </c>
      <c r="X29" s="8">
        <v>0</v>
      </c>
      <c r="Y29" s="1">
        <f>X29/$J29</f>
        <v>0</v>
      </c>
      <c r="Z29" s="8">
        <v>5</v>
      </c>
      <c r="AA29" s="1">
        <f>Z29/$J29</f>
        <v>1.1210762331838564E-2</v>
      </c>
      <c r="AB29" s="8">
        <v>8</v>
      </c>
      <c r="AC29" s="1">
        <f>AB29/$J29</f>
        <v>1.7937219730941704E-2</v>
      </c>
      <c r="AD29" s="8">
        <v>15</v>
      </c>
      <c r="AE29" s="1">
        <f>AD29/$J29</f>
        <v>3.3632286995515695E-2</v>
      </c>
      <c r="AF29" s="8">
        <v>43</v>
      </c>
      <c r="AG29" s="1">
        <f>AF29/$J29</f>
        <v>9.641255605381166E-2</v>
      </c>
      <c r="AH29" s="8">
        <v>55</v>
      </c>
      <c r="AI29" s="1">
        <f>AH29/$J29</f>
        <v>0.12331838565022421</v>
      </c>
      <c r="AJ29" s="8">
        <v>11</v>
      </c>
      <c r="AK29" s="1">
        <f>AJ29/$J29</f>
        <v>2.4663677130044841E-2</v>
      </c>
    </row>
    <row r="30" spans="2:37" ht="60" customHeight="1" x14ac:dyDescent="0.3">
      <c r="B30" s="2" t="s">
        <v>59</v>
      </c>
      <c r="C30" s="17">
        <v>3</v>
      </c>
      <c r="D30" s="17">
        <v>1</v>
      </c>
      <c r="E30" s="1">
        <f t="shared" si="0"/>
        <v>0.33333333333333331</v>
      </c>
      <c r="F30" s="8">
        <v>0</v>
      </c>
      <c r="G30" s="1">
        <f>F30/D30</f>
        <v>0</v>
      </c>
      <c r="H30" s="8">
        <v>0</v>
      </c>
      <c r="I30" s="1">
        <f>H30/D30</f>
        <v>0</v>
      </c>
      <c r="J30" s="5">
        <f>D30-F30-H30</f>
        <v>1</v>
      </c>
      <c r="K30" s="1">
        <f>J30/D30</f>
        <v>1</v>
      </c>
      <c r="L30" s="8">
        <v>0</v>
      </c>
      <c r="M30" s="1">
        <f>L30/$J30</f>
        <v>0</v>
      </c>
      <c r="N30" s="8">
        <v>0</v>
      </c>
      <c r="O30" s="1">
        <f>N30/$J30</f>
        <v>0</v>
      </c>
      <c r="P30" s="8">
        <v>0</v>
      </c>
      <c r="Q30" s="1">
        <f>P30/$J30</f>
        <v>0</v>
      </c>
      <c r="R30" s="8">
        <v>1</v>
      </c>
      <c r="S30" s="1">
        <f>R30/$J30</f>
        <v>1</v>
      </c>
      <c r="T30" s="8">
        <v>0</v>
      </c>
      <c r="U30" s="1">
        <f>T30/$J30</f>
        <v>0</v>
      </c>
      <c r="V30" s="8">
        <v>0</v>
      </c>
      <c r="W30" s="1">
        <f>V30/$J30</f>
        <v>0</v>
      </c>
      <c r="X30" s="8">
        <v>0</v>
      </c>
      <c r="Y30" s="1">
        <f>X30/$J30</f>
        <v>0</v>
      </c>
      <c r="Z30" s="8">
        <v>0</v>
      </c>
      <c r="AA30" s="1">
        <f>Z30/$J30</f>
        <v>0</v>
      </c>
      <c r="AB30" s="8">
        <v>0</v>
      </c>
      <c r="AC30" s="1">
        <f>AB30/$J30</f>
        <v>0</v>
      </c>
      <c r="AD30" s="8">
        <v>0</v>
      </c>
      <c r="AE30" s="1">
        <f>AD30/$J30</f>
        <v>0</v>
      </c>
      <c r="AF30" s="8">
        <v>0</v>
      </c>
      <c r="AG30" s="1">
        <f>AF30/$J30</f>
        <v>0</v>
      </c>
      <c r="AH30" s="8">
        <v>0</v>
      </c>
      <c r="AI30" s="1">
        <f>AH30/$J30</f>
        <v>0</v>
      </c>
      <c r="AJ30" s="8">
        <v>0</v>
      </c>
      <c r="AK30" s="1">
        <f>AJ30/$J30</f>
        <v>0</v>
      </c>
    </row>
    <row r="31" spans="2:37" ht="60" customHeight="1" x14ac:dyDescent="0.3">
      <c r="B31" s="2" t="s">
        <v>47</v>
      </c>
      <c r="C31" s="17">
        <v>50731</v>
      </c>
      <c r="D31" s="17">
        <v>9017</v>
      </c>
      <c r="E31" s="1">
        <f t="shared" si="0"/>
        <v>0.17774142043326566</v>
      </c>
      <c r="F31" s="8">
        <v>48</v>
      </c>
      <c r="G31" s="1">
        <f>F31/D31</f>
        <v>5.3232782521903076E-3</v>
      </c>
      <c r="H31" s="8">
        <v>10</v>
      </c>
      <c r="I31" s="1">
        <f>H31/D31</f>
        <v>1.1090163025396474E-3</v>
      </c>
      <c r="J31" s="5">
        <f>D31-F31-H31</f>
        <v>8959</v>
      </c>
      <c r="K31" s="1">
        <f>J31/D31</f>
        <v>0.99356770544527007</v>
      </c>
      <c r="L31" s="8">
        <v>1667</v>
      </c>
      <c r="M31" s="1">
        <f>L31/$J31</f>
        <v>0.18606987386985155</v>
      </c>
      <c r="N31" s="8">
        <v>1823</v>
      </c>
      <c r="O31" s="1">
        <f>N31/$J31</f>
        <v>0.20348253153253712</v>
      </c>
      <c r="P31" s="8">
        <v>138</v>
      </c>
      <c r="Q31" s="1">
        <f>P31/$J31</f>
        <v>1.5403504855452617E-2</v>
      </c>
      <c r="R31" s="8">
        <v>2264</v>
      </c>
      <c r="S31" s="1">
        <f>R31/$J31</f>
        <v>0.25270677530974439</v>
      </c>
      <c r="T31" s="8">
        <v>433</v>
      </c>
      <c r="U31" s="1">
        <f>T31/$J31</f>
        <v>4.8331286973992631E-2</v>
      </c>
      <c r="V31" s="8">
        <v>189</v>
      </c>
      <c r="W31" s="1">
        <f>V31/$J31</f>
        <v>2.1096104475945975E-2</v>
      </c>
      <c r="X31" s="8">
        <v>4</v>
      </c>
      <c r="Y31" s="1">
        <f>X31/$J31</f>
        <v>4.4647840160732226E-4</v>
      </c>
      <c r="Z31" s="8">
        <v>457</v>
      </c>
      <c r="AA31" s="1">
        <f>Z31/$J31</f>
        <v>5.1010157383636567E-2</v>
      </c>
      <c r="AB31" s="8">
        <v>76</v>
      </c>
      <c r="AC31" s="1">
        <f>AB31/$J31</f>
        <v>8.4830896305391219E-3</v>
      </c>
      <c r="AD31" s="8">
        <v>365</v>
      </c>
      <c r="AE31" s="1">
        <f>AD31/$J31</f>
        <v>4.0741154146668151E-2</v>
      </c>
      <c r="AF31" s="8">
        <v>1006</v>
      </c>
      <c r="AG31" s="1">
        <f>AF31/$J31</f>
        <v>0.11228931800424155</v>
      </c>
      <c r="AH31" s="8">
        <v>380</v>
      </c>
      <c r="AI31" s="1">
        <f>AH31/$J31</f>
        <v>4.2415448152695615E-2</v>
      </c>
      <c r="AJ31" s="8">
        <v>157</v>
      </c>
      <c r="AK31" s="1">
        <f>AJ31/$J31</f>
        <v>1.7524277263087397E-2</v>
      </c>
    </row>
    <row r="32" spans="2:37" ht="60" customHeight="1" x14ac:dyDescent="0.3">
      <c r="B32" s="2" t="s">
        <v>36</v>
      </c>
      <c r="C32" s="17">
        <v>344</v>
      </c>
      <c r="D32" s="17">
        <v>62</v>
      </c>
      <c r="E32" s="1">
        <f t="shared" si="0"/>
        <v>0.18023255813953487</v>
      </c>
      <c r="F32" s="8">
        <v>0</v>
      </c>
      <c r="G32" s="1">
        <f>F32/D32</f>
        <v>0</v>
      </c>
      <c r="H32" s="8">
        <v>0</v>
      </c>
      <c r="I32" s="1">
        <f>H32/D32</f>
        <v>0</v>
      </c>
      <c r="J32" s="5">
        <f>D32-F32-H32</f>
        <v>62</v>
      </c>
      <c r="K32" s="1">
        <f>J32/D32</f>
        <v>1</v>
      </c>
      <c r="L32" s="8">
        <v>8</v>
      </c>
      <c r="M32" s="1">
        <f>L32/$J32</f>
        <v>0.12903225806451613</v>
      </c>
      <c r="N32" s="8">
        <v>20</v>
      </c>
      <c r="O32" s="1">
        <f>N32/$J32</f>
        <v>0.32258064516129031</v>
      </c>
      <c r="P32" s="8">
        <v>2</v>
      </c>
      <c r="Q32" s="1">
        <f>P32/$J32</f>
        <v>3.2258064516129031E-2</v>
      </c>
      <c r="R32" s="8">
        <v>8</v>
      </c>
      <c r="S32" s="1">
        <f>R32/$J32</f>
        <v>0.12903225806451613</v>
      </c>
      <c r="T32" s="8">
        <v>4</v>
      </c>
      <c r="U32" s="1">
        <f>T32/$J32</f>
        <v>6.4516129032258063E-2</v>
      </c>
      <c r="V32" s="8">
        <v>1</v>
      </c>
      <c r="W32" s="1">
        <f>V32/$J32</f>
        <v>1.6129032258064516E-2</v>
      </c>
      <c r="X32" s="8">
        <v>0</v>
      </c>
      <c r="Y32" s="1">
        <f>X32/$J32</f>
        <v>0</v>
      </c>
      <c r="Z32" s="8">
        <v>5</v>
      </c>
      <c r="AA32" s="1">
        <f>Z32/$J32</f>
        <v>8.0645161290322578E-2</v>
      </c>
      <c r="AB32" s="8">
        <v>0</v>
      </c>
      <c r="AC32" s="1">
        <f>AB32/$J32</f>
        <v>0</v>
      </c>
      <c r="AD32" s="8">
        <v>5</v>
      </c>
      <c r="AE32" s="1">
        <f>AD32/$J32</f>
        <v>8.0645161290322578E-2</v>
      </c>
      <c r="AF32" s="8">
        <v>5</v>
      </c>
      <c r="AG32" s="1">
        <f>AF32/$J32</f>
        <v>8.0645161290322578E-2</v>
      </c>
      <c r="AH32" s="8">
        <v>3</v>
      </c>
      <c r="AI32" s="1">
        <f>AH32/$J32</f>
        <v>4.8387096774193547E-2</v>
      </c>
      <c r="AJ32" s="8">
        <v>1</v>
      </c>
      <c r="AK32" s="1">
        <f>AJ32/$J32</f>
        <v>1.6129032258064516E-2</v>
      </c>
    </row>
    <row r="33" spans="2:37" ht="60" customHeight="1" x14ac:dyDescent="0.3">
      <c r="B33" s="2" t="s">
        <v>58</v>
      </c>
      <c r="C33" s="17">
        <v>29</v>
      </c>
      <c r="D33" s="17">
        <v>4</v>
      </c>
      <c r="E33" s="1">
        <f t="shared" si="0"/>
        <v>0.13793103448275862</v>
      </c>
      <c r="F33" s="8">
        <v>0</v>
      </c>
      <c r="G33" s="1">
        <f>F33/D33</f>
        <v>0</v>
      </c>
      <c r="H33" s="8">
        <v>0</v>
      </c>
      <c r="I33" s="1">
        <f>H33/D33</f>
        <v>0</v>
      </c>
      <c r="J33" s="5">
        <f>D33-F33-H33</f>
        <v>4</v>
      </c>
      <c r="K33" s="1">
        <f>J33/D33</f>
        <v>1</v>
      </c>
      <c r="L33" s="8">
        <v>1</v>
      </c>
      <c r="M33" s="1">
        <f>L33/$J33</f>
        <v>0.25</v>
      </c>
      <c r="N33" s="8">
        <v>2</v>
      </c>
      <c r="O33" s="1">
        <f>N33/$J33</f>
        <v>0.5</v>
      </c>
      <c r="P33" s="8">
        <v>0</v>
      </c>
      <c r="Q33" s="1">
        <f>P33/$J33</f>
        <v>0</v>
      </c>
      <c r="R33" s="8">
        <v>0</v>
      </c>
      <c r="S33" s="1">
        <f>R33/$J33</f>
        <v>0</v>
      </c>
      <c r="T33" s="8">
        <v>1</v>
      </c>
      <c r="U33" s="1">
        <f>T33/$J33</f>
        <v>0.25</v>
      </c>
      <c r="V33" s="8">
        <v>0</v>
      </c>
      <c r="W33" s="1">
        <f>V33/$J33</f>
        <v>0</v>
      </c>
      <c r="X33" s="8">
        <v>0</v>
      </c>
      <c r="Y33" s="1">
        <f>X33/$J33</f>
        <v>0</v>
      </c>
      <c r="Z33" s="8">
        <v>0</v>
      </c>
      <c r="AA33" s="1">
        <f>Z33/$J33</f>
        <v>0</v>
      </c>
      <c r="AB33" s="8">
        <v>0</v>
      </c>
      <c r="AC33" s="1">
        <f>AB33/$J33</f>
        <v>0</v>
      </c>
      <c r="AD33" s="8">
        <v>0</v>
      </c>
      <c r="AE33" s="1">
        <f>AD33/$J33</f>
        <v>0</v>
      </c>
      <c r="AF33" s="8">
        <v>0</v>
      </c>
      <c r="AG33" s="1">
        <f>AF33/$J33</f>
        <v>0</v>
      </c>
      <c r="AH33" s="8">
        <v>0</v>
      </c>
      <c r="AI33" s="1">
        <f>AH33/$J33</f>
        <v>0</v>
      </c>
      <c r="AJ33" s="8">
        <v>0</v>
      </c>
      <c r="AK33" s="1">
        <f>AJ33/$J33</f>
        <v>0</v>
      </c>
    </row>
    <row r="34" spans="2:37" ht="60" customHeight="1" x14ac:dyDescent="0.3">
      <c r="B34" s="2" t="s">
        <v>37</v>
      </c>
      <c r="C34" s="17">
        <v>1928</v>
      </c>
      <c r="D34" s="17">
        <v>252</v>
      </c>
      <c r="E34" s="1">
        <f t="shared" si="0"/>
        <v>0.13070539419087138</v>
      </c>
      <c r="F34" s="8">
        <v>1</v>
      </c>
      <c r="G34" s="1">
        <f>F34/D34</f>
        <v>3.968253968253968E-3</v>
      </c>
      <c r="H34" s="8">
        <v>2</v>
      </c>
      <c r="I34" s="1">
        <f>H34/D34</f>
        <v>7.9365079365079361E-3</v>
      </c>
      <c r="J34" s="5">
        <f>D34-F34-H34</f>
        <v>249</v>
      </c>
      <c r="K34" s="1">
        <f>J34/D34</f>
        <v>0.98809523809523814</v>
      </c>
      <c r="L34" s="8">
        <v>25</v>
      </c>
      <c r="M34" s="1">
        <f>L34/$J34</f>
        <v>0.10040160642570281</v>
      </c>
      <c r="N34" s="8">
        <v>43</v>
      </c>
      <c r="O34" s="1">
        <f>N34/$J34</f>
        <v>0.17269076305220885</v>
      </c>
      <c r="P34" s="8">
        <v>6</v>
      </c>
      <c r="Q34" s="1">
        <f>P34/$J34</f>
        <v>2.4096385542168676E-2</v>
      </c>
      <c r="R34" s="8">
        <v>62</v>
      </c>
      <c r="S34" s="1">
        <f>R34/$J34</f>
        <v>0.24899598393574296</v>
      </c>
      <c r="T34" s="8">
        <v>18</v>
      </c>
      <c r="U34" s="1">
        <f>T34/$J34</f>
        <v>7.2289156626506021E-2</v>
      </c>
      <c r="V34" s="8">
        <v>8</v>
      </c>
      <c r="W34" s="1">
        <f>V34/$J34</f>
        <v>3.2128514056224897E-2</v>
      </c>
      <c r="X34" s="8">
        <v>1</v>
      </c>
      <c r="Y34" s="1">
        <f>X34/$J34</f>
        <v>4.0160642570281121E-3</v>
      </c>
      <c r="Z34" s="8">
        <v>11</v>
      </c>
      <c r="AA34" s="1">
        <f>Z34/$J34</f>
        <v>4.4176706827309238E-2</v>
      </c>
      <c r="AB34" s="8">
        <v>1</v>
      </c>
      <c r="AC34" s="1">
        <f>AB34/$J34</f>
        <v>4.0160642570281121E-3</v>
      </c>
      <c r="AD34" s="8">
        <v>11</v>
      </c>
      <c r="AE34" s="1">
        <f>AD34/$J34</f>
        <v>4.4176706827309238E-2</v>
      </c>
      <c r="AF34" s="8">
        <v>52</v>
      </c>
      <c r="AG34" s="1">
        <f>AF34/$J34</f>
        <v>0.20883534136546184</v>
      </c>
      <c r="AH34" s="8">
        <v>8</v>
      </c>
      <c r="AI34" s="1">
        <f>AH34/$J34</f>
        <v>3.2128514056224897E-2</v>
      </c>
      <c r="AJ34" s="8">
        <v>3</v>
      </c>
      <c r="AK34" s="1">
        <f>AJ34/$J34</f>
        <v>1.2048192771084338E-2</v>
      </c>
    </row>
    <row r="35" spans="2:37" ht="60" customHeight="1" x14ac:dyDescent="0.3">
      <c r="B35" s="2" t="s">
        <v>46</v>
      </c>
      <c r="C35" s="17">
        <v>44</v>
      </c>
      <c r="D35" s="17">
        <v>9</v>
      </c>
      <c r="E35" s="1">
        <f t="shared" si="0"/>
        <v>0.20454545454545456</v>
      </c>
      <c r="F35" s="8">
        <v>0</v>
      </c>
      <c r="G35" s="1">
        <f>F35/D35</f>
        <v>0</v>
      </c>
      <c r="H35" s="8">
        <v>0</v>
      </c>
      <c r="I35" s="1">
        <f>H35/D35</f>
        <v>0</v>
      </c>
      <c r="J35" s="5">
        <f>D35-F35-H35</f>
        <v>9</v>
      </c>
      <c r="K35" s="1">
        <f>J35/D35</f>
        <v>1</v>
      </c>
      <c r="L35" s="8">
        <v>3</v>
      </c>
      <c r="M35" s="1">
        <f>L35/$J35</f>
        <v>0.33333333333333331</v>
      </c>
      <c r="N35" s="8">
        <v>1</v>
      </c>
      <c r="O35" s="1">
        <f>N35/$J35</f>
        <v>0.1111111111111111</v>
      </c>
      <c r="P35" s="8">
        <v>0</v>
      </c>
      <c r="Q35" s="1">
        <f>P35/$J35</f>
        <v>0</v>
      </c>
      <c r="R35" s="8">
        <v>0</v>
      </c>
      <c r="S35" s="1">
        <f>R35/$J35</f>
        <v>0</v>
      </c>
      <c r="T35" s="8">
        <v>1</v>
      </c>
      <c r="U35" s="1">
        <f>T35/$J35</f>
        <v>0.1111111111111111</v>
      </c>
      <c r="V35" s="8">
        <v>0</v>
      </c>
      <c r="W35" s="1">
        <f>V35/$J35</f>
        <v>0</v>
      </c>
      <c r="X35" s="8">
        <v>0</v>
      </c>
      <c r="Y35" s="1">
        <f>X35/$J35</f>
        <v>0</v>
      </c>
      <c r="Z35" s="8">
        <v>0</v>
      </c>
      <c r="AA35" s="1">
        <f>Z35/$J35</f>
        <v>0</v>
      </c>
      <c r="AB35" s="8">
        <v>0</v>
      </c>
      <c r="AC35" s="1">
        <f>AB35/$J35</f>
        <v>0</v>
      </c>
      <c r="AD35" s="8">
        <v>1</v>
      </c>
      <c r="AE35" s="1">
        <f>AD35/$J35</f>
        <v>0.1111111111111111</v>
      </c>
      <c r="AF35" s="8">
        <v>2</v>
      </c>
      <c r="AG35" s="1">
        <f>AF35/$J35</f>
        <v>0.22222222222222221</v>
      </c>
      <c r="AH35" s="8">
        <v>1</v>
      </c>
      <c r="AI35" s="1">
        <f>AH35/$J35</f>
        <v>0.1111111111111111</v>
      </c>
      <c r="AJ35" s="8">
        <v>0</v>
      </c>
      <c r="AK35" s="1">
        <f>AJ35/$J35</f>
        <v>0</v>
      </c>
    </row>
    <row r="36" spans="2:37" ht="60" customHeight="1" x14ac:dyDescent="0.3">
      <c r="B36" s="2" t="s">
        <v>53</v>
      </c>
      <c r="C36" s="17">
        <v>71500</v>
      </c>
      <c r="D36" s="17">
        <v>15434</v>
      </c>
      <c r="E36" s="1">
        <f t="shared" si="0"/>
        <v>0.21586013986013985</v>
      </c>
      <c r="F36" s="8">
        <v>74</v>
      </c>
      <c r="G36" s="1">
        <f>F36/D36</f>
        <v>4.7946093041337304E-3</v>
      </c>
      <c r="H36" s="8">
        <v>28</v>
      </c>
      <c r="I36" s="1">
        <f>H36/D36</f>
        <v>1.8141764934560061E-3</v>
      </c>
      <c r="J36" s="5">
        <f>D36-F36-H36</f>
        <v>15332</v>
      </c>
      <c r="K36" s="1">
        <f>J36/D36</f>
        <v>0.99339121420241028</v>
      </c>
      <c r="L36" s="8">
        <v>2199</v>
      </c>
      <c r="M36" s="1">
        <f>L36/$J36</f>
        <v>0.14342551526219671</v>
      </c>
      <c r="N36" s="8">
        <v>2761</v>
      </c>
      <c r="O36" s="1">
        <f>N36/$J36</f>
        <v>0.18008087659796504</v>
      </c>
      <c r="P36" s="8">
        <v>247</v>
      </c>
      <c r="Q36" s="1">
        <f>P36/$J36</f>
        <v>1.6110096530133056E-2</v>
      </c>
      <c r="R36" s="8">
        <v>3756</v>
      </c>
      <c r="S36" s="1">
        <f>R36/$J36</f>
        <v>0.24497782415862249</v>
      </c>
      <c r="T36" s="8">
        <v>593</v>
      </c>
      <c r="U36" s="1">
        <f>T36/$J36</f>
        <v>3.8677276284894341E-2</v>
      </c>
      <c r="V36" s="8">
        <v>192</v>
      </c>
      <c r="W36" s="1">
        <f>V36/$J36</f>
        <v>1.2522828072006262E-2</v>
      </c>
      <c r="X36" s="8">
        <v>7</v>
      </c>
      <c r="Y36" s="1">
        <f>X36/$J36</f>
        <v>4.5656144012522828E-4</v>
      </c>
      <c r="Z36" s="8">
        <v>1654</v>
      </c>
      <c r="AA36" s="1">
        <f>Z36/$J36</f>
        <v>0.10787894599530394</v>
      </c>
      <c r="AB36" s="8">
        <v>119</v>
      </c>
      <c r="AC36" s="1">
        <f>AB36/$J36</f>
        <v>7.7615444821288807E-3</v>
      </c>
      <c r="AD36" s="8">
        <v>445</v>
      </c>
      <c r="AE36" s="1">
        <f>AD36/$J36</f>
        <v>2.9024262979389513E-2</v>
      </c>
      <c r="AF36" s="8">
        <v>1486</v>
      </c>
      <c r="AG36" s="1">
        <f>AF36/$J36</f>
        <v>9.6921471432298456E-2</v>
      </c>
      <c r="AH36" s="8">
        <v>1129</v>
      </c>
      <c r="AI36" s="1">
        <f>AH36/$J36</f>
        <v>7.3636837985911821E-2</v>
      </c>
      <c r="AJ36" s="8">
        <v>744</v>
      </c>
      <c r="AK36" s="1">
        <f>AJ36/$J36</f>
        <v>4.8525958779024263E-2</v>
      </c>
    </row>
    <row r="37" spans="2:37" ht="60" customHeight="1" x14ac:dyDescent="0.3">
      <c r="B37" s="2" t="s">
        <v>41</v>
      </c>
      <c r="C37" s="17">
        <v>74</v>
      </c>
      <c r="D37" s="17">
        <v>21</v>
      </c>
      <c r="E37" s="1">
        <f t="shared" si="0"/>
        <v>0.28378378378378377</v>
      </c>
      <c r="F37" s="8">
        <v>0</v>
      </c>
      <c r="G37" s="1">
        <f>F37/D37</f>
        <v>0</v>
      </c>
      <c r="H37" s="8">
        <v>0</v>
      </c>
      <c r="I37" s="1">
        <f>H37/D37</f>
        <v>0</v>
      </c>
      <c r="J37" s="5">
        <f>D37-F37-H37</f>
        <v>21</v>
      </c>
      <c r="K37" s="1">
        <f>J37/D37</f>
        <v>1</v>
      </c>
      <c r="L37" s="8">
        <v>2</v>
      </c>
      <c r="M37" s="1">
        <f>L37/$J37</f>
        <v>9.5238095238095233E-2</v>
      </c>
      <c r="N37" s="8">
        <v>9</v>
      </c>
      <c r="O37" s="1">
        <f>N37/$J37</f>
        <v>0.42857142857142855</v>
      </c>
      <c r="P37" s="8">
        <v>0</v>
      </c>
      <c r="Q37" s="1">
        <f>P37/$J37</f>
        <v>0</v>
      </c>
      <c r="R37" s="8">
        <v>6</v>
      </c>
      <c r="S37" s="1">
        <f>R37/$J37</f>
        <v>0.2857142857142857</v>
      </c>
      <c r="T37" s="8">
        <v>0</v>
      </c>
      <c r="U37" s="1">
        <f>T37/$J37</f>
        <v>0</v>
      </c>
      <c r="V37" s="8">
        <v>0</v>
      </c>
      <c r="W37" s="1">
        <f>V37/$J37</f>
        <v>0</v>
      </c>
      <c r="X37" s="8">
        <v>0</v>
      </c>
      <c r="Y37" s="1">
        <f>X37/$J37</f>
        <v>0</v>
      </c>
      <c r="Z37" s="8">
        <v>0</v>
      </c>
      <c r="AA37" s="1">
        <f>Z37/$J37</f>
        <v>0</v>
      </c>
      <c r="AB37" s="8">
        <v>1</v>
      </c>
      <c r="AC37" s="1">
        <f>AB37/$J37</f>
        <v>4.7619047619047616E-2</v>
      </c>
      <c r="AD37" s="8">
        <v>1</v>
      </c>
      <c r="AE37" s="1">
        <f>AD37/$J37</f>
        <v>4.7619047619047616E-2</v>
      </c>
      <c r="AF37" s="8">
        <v>1</v>
      </c>
      <c r="AG37" s="1">
        <f>AF37/$J37</f>
        <v>4.7619047619047616E-2</v>
      </c>
      <c r="AH37" s="8">
        <v>0</v>
      </c>
      <c r="AI37" s="1">
        <f>AH37/$J37</f>
        <v>0</v>
      </c>
      <c r="AJ37" s="8">
        <v>1</v>
      </c>
      <c r="AK37" s="1">
        <f>AJ37/$J37</f>
        <v>4.7619047619047616E-2</v>
      </c>
    </row>
    <row r="38" spans="2:37" ht="60" customHeight="1" x14ac:dyDescent="0.3">
      <c r="B38" s="2" t="s">
        <v>55</v>
      </c>
      <c r="C38" s="17">
        <v>52</v>
      </c>
      <c r="D38" s="17">
        <v>6</v>
      </c>
      <c r="E38" s="1">
        <f t="shared" si="0"/>
        <v>0.11538461538461539</v>
      </c>
      <c r="F38" s="8">
        <v>0</v>
      </c>
      <c r="G38" s="1">
        <f>F38/D38</f>
        <v>0</v>
      </c>
      <c r="H38" s="8">
        <v>0</v>
      </c>
      <c r="I38" s="1">
        <f>H38/D38</f>
        <v>0</v>
      </c>
      <c r="J38" s="5">
        <f>D38-F38-H38</f>
        <v>6</v>
      </c>
      <c r="K38" s="1">
        <f>J38/D38</f>
        <v>1</v>
      </c>
      <c r="L38" s="8">
        <v>0</v>
      </c>
      <c r="M38" s="1">
        <f>L38/$J38</f>
        <v>0</v>
      </c>
      <c r="N38" s="8">
        <v>1</v>
      </c>
      <c r="O38" s="1">
        <f>N38/$J38</f>
        <v>0.16666666666666666</v>
      </c>
      <c r="P38" s="8">
        <v>0</v>
      </c>
      <c r="Q38" s="1">
        <f>P38/$J38</f>
        <v>0</v>
      </c>
      <c r="R38" s="8">
        <v>5</v>
      </c>
      <c r="S38" s="1">
        <f>R38/$J38</f>
        <v>0.83333333333333337</v>
      </c>
      <c r="T38" s="8">
        <v>0</v>
      </c>
      <c r="U38" s="1">
        <f>T38/$J38</f>
        <v>0</v>
      </c>
      <c r="V38" s="8">
        <v>0</v>
      </c>
      <c r="W38" s="1">
        <f>V38/$J38</f>
        <v>0</v>
      </c>
      <c r="X38" s="8">
        <v>0</v>
      </c>
      <c r="Y38" s="1">
        <f>X38/$J38</f>
        <v>0</v>
      </c>
      <c r="Z38" s="8">
        <v>0</v>
      </c>
      <c r="AA38" s="1">
        <f>Z38/$J38</f>
        <v>0</v>
      </c>
      <c r="AB38" s="8">
        <v>0</v>
      </c>
      <c r="AC38" s="1">
        <f>AB38/$J38</f>
        <v>0</v>
      </c>
      <c r="AD38" s="8">
        <v>0</v>
      </c>
      <c r="AE38" s="1">
        <f>AD38/$J38</f>
        <v>0</v>
      </c>
      <c r="AF38" s="8">
        <v>0</v>
      </c>
      <c r="AG38" s="1">
        <f>AF38/$J38</f>
        <v>0</v>
      </c>
      <c r="AH38" s="8">
        <v>0</v>
      </c>
      <c r="AI38" s="1">
        <f>AH38/$J38</f>
        <v>0</v>
      </c>
      <c r="AJ38" s="8">
        <v>0</v>
      </c>
      <c r="AK38" s="1">
        <f>AJ38/$J38</f>
        <v>0</v>
      </c>
    </row>
    <row r="39" spans="2:37" ht="60" customHeight="1" x14ac:dyDescent="0.3">
      <c r="B39" s="2" t="s">
        <v>24</v>
      </c>
      <c r="C39" s="17">
        <v>53573</v>
      </c>
      <c r="D39" s="17">
        <v>12076</v>
      </c>
      <c r="E39" s="1">
        <f t="shared" si="0"/>
        <v>0.22541205457973232</v>
      </c>
      <c r="F39" s="8">
        <v>76</v>
      </c>
      <c r="G39" s="1">
        <f>F39/D39</f>
        <v>6.2934746604836039E-3</v>
      </c>
      <c r="H39" s="8">
        <v>26</v>
      </c>
      <c r="I39" s="1">
        <f>H39/D39</f>
        <v>2.1530308049022857E-3</v>
      </c>
      <c r="J39" s="5">
        <f>D39-F39-H39</f>
        <v>11974</v>
      </c>
      <c r="K39" s="1">
        <f>J39/D39</f>
        <v>0.99155349453461417</v>
      </c>
      <c r="L39" s="8">
        <v>756</v>
      </c>
      <c r="M39" s="1">
        <f>L39/$J39</f>
        <v>6.3136796392183059E-2</v>
      </c>
      <c r="N39" s="8">
        <v>732</v>
      </c>
      <c r="O39" s="1">
        <f>N39/$J39</f>
        <v>6.1132453649574078E-2</v>
      </c>
      <c r="P39" s="8">
        <v>115</v>
      </c>
      <c r="Q39" s="1">
        <f>P39/$J39</f>
        <v>9.6041423083347253E-3</v>
      </c>
      <c r="R39" s="8">
        <v>1994</v>
      </c>
      <c r="S39" s="1">
        <f>R39/$J39</f>
        <v>0.16652747619842992</v>
      </c>
      <c r="T39" s="8">
        <v>724</v>
      </c>
      <c r="U39" s="1">
        <f>T39/$J39</f>
        <v>6.0464339402037749E-2</v>
      </c>
      <c r="V39" s="8">
        <v>1080</v>
      </c>
      <c r="W39" s="1">
        <f>V39/$J39</f>
        <v>9.0195423417404372E-2</v>
      </c>
      <c r="X39" s="8">
        <v>2</v>
      </c>
      <c r="Y39" s="1">
        <f>X39/$J39</f>
        <v>1.6702856188408218E-4</v>
      </c>
      <c r="Z39" s="8">
        <v>47</v>
      </c>
      <c r="AA39" s="1">
        <f>Z39/$J39</f>
        <v>3.9251712042759311E-3</v>
      </c>
      <c r="AB39" s="8">
        <v>3253</v>
      </c>
      <c r="AC39" s="1">
        <f>AB39/$J39</f>
        <v>0.27167195590445964</v>
      </c>
      <c r="AD39" s="8">
        <v>351</v>
      </c>
      <c r="AE39" s="1">
        <f>AD39/$J39</f>
        <v>2.9313512610656421E-2</v>
      </c>
      <c r="AF39" s="8">
        <v>507</v>
      </c>
      <c r="AG39" s="1">
        <f>AF39/$J39</f>
        <v>4.2341740437614829E-2</v>
      </c>
      <c r="AH39" s="8">
        <v>2351</v>
      </c>
      <c r="AI39" s="1">
        <f>AH39/$J39</f>
        <v>0.19634207449473859</v>
      </c>
      <c r="AJ39" s="8">
        <v>62</v>
      </c>
      <c r="AK39" s="1">
        <f>AJ39/$J39</f>
        <v>5.1778854184065474E-3</v>
      </c>
    </row>
    <row r="40" spans="2:37" ht="60" customHeight="1" x14ac:dyDescent="0.3">
      <c r="B40" s="2" t="s">
        <v>25</v>
      </c>
      <c r="C40" s="17">
        <v>11341</v>
      </c>
      <c r="D40" s="17">
        <v>1923</v>
      </c>
      <c r="E40" s="1">
        <f t="shared" si="0"/>
        <v>0.16956176703994358</v>
      </c>
      <c r="F40" s="8">
        <v>15</v>
      </c>
      <c r="G40" s="1">
        <f>F40/D40</f>
        <v>7.8003120124804995E-3</v>
      </c>
      <c r="H40" s="8">
        <v>8</v>
      </c>
      <c r="I40" s="1">
        <f>H40/D40</f>
        <v>4.1601664066562667E-3</v>
      </c>
      <c r="J40" s="5">
        <f>D40-F40-H40</f>
        <v>1900</v>
      </c>
      <c r="K40" s="1">
        <f>J40/D40</f>
        <v>0.98803952158086328</v>
      </c>
      <c r="L40" s="8">
        <v>257</v>
      </c>
      <c r="M40" s="1">
        <f>L40/$J40</f>
        <v>0.13526315789473684</v>
      </c>
      <c r="N40" s="8">
        <v>347</v>
      </c>
      <c r="O40" s="1">
        <f>N40/$J40</f>
        <v>0.18263157894736842</v>
      </c>
      <c r="P40" s="8">
        <v>43</v>
      </c>
      <c r="Q40" s="1">
        <f>P40/$J40</f>
        <v>2.2631578947368423E-2</v>
      </c>
      <c r="R40" s="8">
        <v>690</v>
      </c>
      <c r="S40" s="1">
        <f>R40/$J40</f>
        <v>0.36315789473684212</v>
      </c>
      <c r="T40" s="8">
        <v>119</v>
      </c>
      <c r="U40" s="1">
        <f>T40/$J40</f>
        <v>6.2631578947368427E-2</v>
      </c>
      <c r="V40" s="8">
        <v>30</v>
      </c>
      <c r="W40" s="1">
        <f>V40/$J40</f>
        <v>1.5789473684210527E-2</v>
      </c>
      <c r="X40" s="8">
        <v>3</v>
      </c>
      <c r="Y40" s="1">
        <f>X40/$J40</f>
        <v>1.5789473684210526E-3</v>
      </c>
      <c r="Z40" s="8">
        <v>76</v>
      </c>
      <c r="AA40" s="1">
        <f>Z40/$J40</f>
        <v>0.04</v>
      </c>
      <c r="AB40" s="8">
        <v>13</v>
      </c>
      <c r="AC40" s="1">
        <f>AB40/$J40</f>
        <v>6.842105263157895E-3</v>
      </c>
      <c r="AD40" s="8">
        <v>52</v>
      </c>
      <c r="AE40" s="1">
        <f>AD40/$J40</f>
        <v>2.736842105263158E-2</v>
      </c>
      <c r="AF40" s="8">
        <v>115</v>
      </c>
      <c r="AG40" s="1">
        <f>AF40/$J40</f>
        <v>6.0526315789473685E-2</v>
      </c>
      <c r="AH40" s="8">
        <v>85</v>
      </c>
      <c r="AI40" s="1">
        <f>AH40/$J40</f>
        <v>4.4736842105263158E-2</v>
      </c>
      <c r="AJ40" s="8">
        <v>70</v>
      </c>
      <c r="AK40" s="1">
        <f>AJ40/$J40</f>
        <v>3.6842105263157891E-2</v>
      </c>
    </row>
    <row r="41" spans="2:37" ht="60" customHeight="1" x14ac:dyDescent="0.3">
      <c r="B41" s="2" t="s">
        <v>26</v>
      </c>
      <c r="C41" s="17">
        <v>13146</v>
      </c>
      <c r="D41" s="17">
        <v>2498</v>
      </c>
      <c r="E41" s="1">
        <f t="shared" si="0"/>
        <v>0.19001977787920279</v>
      </c>
      <c r="F41" s="8">
        <v>39</v>
      </c>
      <c r="G41" s="1">
        <f>F41/D41</f>
        <v>1.5612489991993595E-2</v>
      </c>
      <c r="H41" s="8">
        <v>3</v>
      </c>
      <c r="I41" s="1">
        <f>H41/D41</f>
        <v>1.2009607686148918E-3</v>
      </c>
      <c r="J41" s="5">
        <f>D41-F41-H41</f>
        <v>2456</v>
      </c>
      <c r="K41" s="1">
        <f>J41/D41</f>
        <v>0.98318654923939153</v>
      </c>
      <c r="L41" s="8">
        <v>350</v>
      </c>
      <c r="M41" s="1">
        <f>L41/$J41</f>
        <v>0.14250814332247558</v>
      </c>
      <c r="N41" s="8">
        <v>466</v>
      </c>
      <c r="O41" s="1">
        <f>N41/$J41</f>
        <v>0.18973941368078176</v>
      </c>
      <c r="P41" s="8">
        <v>65</v>
      </c>
      <c r="Q41" s="1">
        <f>P41/$J41</f>
        <v>2.6465798045602607E-2</v>
      </c>
      <c r="R41" s="8">
        <v>661</v>
      </c>
      <c r="S41" s="1">
        <f>R41/$J41</f>
        <v>0.26913680781758959</v>
      </c>
      <c r="T41" s="8">
        <v>104</v>
      </c>
      <c r="U41" s="1">
        <f>T41/$J41</f>
        <v>4.2345276872964167E-2</v>
      </c>
      <c r="V41" s="8">
        <v>45</v>
      </c>
      <c r="W41" s="1">
        <f>V41/$J41</f>
        <v>1.8322475570032574E-2</v>
      </c>
      <c r="X41" s="8">
        <v>3</v>
      </c>
      <c r="Y41" s="1">
        <f>X41/$J41</f>
        <v>1.2214983713355048E-3</v>
      </c>
      <c r="Z41" s="8">
        <v>72</v>
      </c>
      <c r="AA41" s="1">
        <f>Z41/$J41</f>
        <v>2.9315960912052116E-2</v>
      </c>
      <c r="AB41" s="8">
        <v>34</v>
      </c>
      <c r="AC41" s="1">
        <f>AB41/$J41</f>
        <v>1.3843648208469055E-2</v>
      </c>
      <c r="AD41" s="8">
        <v>96</v>
      </c>
      <c r="AE41" s="1">
        <f>AD41/$J41</f>
        <v>3.9087947882736153E-2</v>
      </c>
      <c r="AF41" s="8">
        <v>185</v>
      </c>
      <c r="AG41" s="1">
        <f>AF41/$J41</f>
        <v>7.5325732899022807E-2</v>
      </c>
      <c r="AH41" s="8">
        <v>191</v>
      </c>
      <c r="AI41" s="1">
        <f>AH41/$J41</f>
        <v>7.7768729641693818E-2</v>
      </c>
      <c r="AJ41" s="8">
        <v>184</v>
      </c>
      <c r="AK41" s="1">
        <f>AJ41/$J41</f>
        <v>7.4918566775244305E-2</v>
      </c>
    </row>
    <row r="42" spans="2:37" ht="60" customHeight="1" x14ac:dyDescent="0.3">
      <c r="B42" s="2" t="s">
        <v>56</v>
      </c>
      <c r="C42" s="17">
        <v>451</v>
      </c>
      <c r="D42" s="17">
        <v>67</v>
      </c>
      <c r="E42" s="1">
        <f t="shared" si="0"/>
        <v>0.14855875831485588</v>
      </c>
      <c r="F42" s="8">
        <v>0</v>
      </c>
      <c r="G42" s="1">
        <f>F42/D42</f>
        <v>0</v>
      </c>
      <c r="H42" s="8">
        <v>0</v>
      </c>
      <c r="I42" s="1">
        <f>H42/D42</f>
        <v>0</v>
      </c>
      <c r="J42" s="5">
        <f>D42-F42-H42</f>
        <v>67</v>
      </c>
      <c r="K42" s="1">
        <f>J42/D42</f>
        <v>1</v>
      </c>
      <c r="L42" s="8">
        <v>5</v>
      </c>
      <c r="M42" s="1">
        <f>L42/$J42</f>
        <v>7.4626865671641784E-2</v>
      </c>
      <c r="N42" s="8">
        <v>24</v>
      </c>
      <c r="O42" s="1">
        <f>N42/$J42</f>
        <v>0.35820895522388058</v>
      </c>
      <c r="P42" s="8">
        <v>1</v>
      </c>
      <c r="Q42" s="1">
        <f>P42/$J42</f>
        <v>1.4925373134328358E-2</v>
      </c>
      <c r="R42" s="8">
        <v>25</v>
      </c>
      <c r="S42" s="1">
        <f>R42/$J42</f>
        <v>0.37313432835820898</v>
      </c>
      <c r="T42" s="8">
        <v>3</v>
      </c>
      <c r="U42" s="1">
        <f>T42/$J42</f>
        <v>4.4776119402985072E-2</v>
      </c>
      <c r="V42" s="8">
        <v>0</v>
      </c>
      <c r="W42" s="1">
        <f>V42/$J42</f>
        <v>0</v>
      </c>
      <c r="X42" s="8">
        <v>0</v>
      </c>
      <c r="Y42" s="1">
        <f>X42/$J42</f>
        <v>0</v>
      </c>
      <c r="Z42" s="8">
        <v>1</v>
      </c>
      <c r="AA42" s="1">
        <f>Z42/$J42</f>
        <v>1.4925373134328358E-2</v>
      </c>
      <c r="AB42" s="8">
        <v>0</v>
      </c>
      <c r="AC42" s="1">
        <f>AB42/$J42</f>
        <v>0</v>
      </c>
      <c r="AD42" s="8">
        <v>2</v>
      </c>
      <c r="AE42" s="1">
        <f>AD42/$J42</f>
        <v>2.9850746268656716E-2</v>
      </c>
      <c r="AF42" s="8">
        <v>0</v>
      </c>
      <c r="AG42" s="1">
        <f>AF42/$J42</f>
        <v>0</v>
      </c>
      <c r="AH42" s="8">
        <v>1</v>
      </c>
      <c r="AI42" s="1">
        <f>AH42/$J42</f>
        <v>1.4925373134328358E-2</v>
      </c>
      <c r="AJ42" s="8">
        <v>5</v>
      </c>
      <c r="AK42" s="1">
        <f>AJ42/$J42</f>
        <v>7.4626865671641784E-2</v>
      </c>
    </row>
    <row r="43" spans="2:37" ht="60" customHeight="1" x14ac:dyDescent="0.3">
      <c r="B43" s="2" t="s">
        <v>27</v>
      </c>
      <c r="C43" s="17">
        <v>13147</v>
      </c>
      <c r="D43" s="17">
        <v>2460</v>
      </c>
      <c r="E43" s="1">
        <f t="shared" si="0"/>
        <v>0.18711493116300296</v>
      </c>
      <c r="F43" s="8">
        <v>25</v>
      </c>
      <c r="G43" s="1">
        <f>F43/D43</f>
        <v>1.016260162601626E-2</v>
      </c>
      <c r="H43" s="8">
        <v>9</v>
      </c>
      <c r="I43" s="1">
        <f>H43/D43</f>
        <v>3.6585365853658539E-3</v>
      </c>
      <c r="J43" s="5">
        <f>D43-F43-H43</f>
        <v>2426</v>
      </c>
      <c r="K43" s="1">
        <f>J43/D43</f>
        <v>0.98617886178861791</v>
      </c>
      <c r="L43" s="8">
        <v>380</v>
      </c>
      <c r="M43" s="1">
        <f>L43/$J43</f>
        <v>0.15663643858202803</v>
      </c>
      <c r="N43" s="8">
        <v>501</v>
      </c>
      <c r="O43" s="1">
        <f>N43/$J43</f>
        <v>0.20651277823577907</v>
      </c>
      <c r="P43" s="8">
        <v>58</v>
      </c>
      <c r="Q43" s="1">
        <f>P43/$J43</f>
        <v>2.3907666941467436E-2</v>
      </c>
      <c r="R43" s="8">
        <v>619</v>
      </c>
      <c r="S43" s="1">
        <f>R43/$J43</f>
        <v>0.2551525144270404</v>
      </c>
      <c r="T43" s="8">
        <v>136</v>
      </c>
      <c r="U43" s="1">
        <f>T43/$J43</f>
        <v>5.6059356966199507E-2</v>
      </c>
      <c r="V43" s="8">
        <v>66</v>
      </c>
      <c r="W43" s="1">
        <f>V43/$J43</f>
        <v>2.720527617477329E-2</v>
      </c>
      <c r="X43" s="8">
        <v>4</v>
      </c>
      <c r="Y43" s="1">
        <f>X43/$J43</f>
        <v>1.6488046166529267E-3</v>
      </c>
      <c r="Z43" s="8">
        <v>69</v>
      </c>
      <c r="AA43" s="1">
        <f>Z43/$J43</f>
        <v>2.8441879637262985E-2</v>
      </c>
      <c r="AB43" s="8">
        <v>33</v>
      </c>
      <c r="AC43" s="1">
        <f>AB43/$J43</f>
        <v>1.3602638087386645E-2</v>
      </c>
      <c r="AD43" s="8">
        <v>80</v>
      </c>
      <c r="AE43" s="1">
        <f>AD43/$J43</f>
        <v>3.2976092333058531E-2</v>
      </c>
      <c r="AF43" s="8">
        <v>184</v>
      </c>
      <c r="AG43" s="1">
        <f>AF43/$J43</f>
        <v>7.5845012366034623E-2</v>
      </c>
      <c r="AH43" s="8">
        <v>178</v>
      </c>
      <c r="AI43" s="1">
        <f>AH43/$J43</f>
        <v>7.3371805441055232E-2</v>
      </c>
      <c r="AJ43" s="8">
        <v>118</v>
      </c>
      <c r="AK43" s="1">
        <f>AJ43/$J43</f>
        <v>4.8639736191261336E-2</v>
      </c>
    </row>
    <row r="44" spans="2:37" ht="60" customHeight="1" x14ac:dyDescent="0.3">
      <c r="B44" s="2" t="s">
        <v>28</v>
      </c>
      <c r="C44" s="17">
        <v>8715</v>
      </c>
      <c r="D44" s="17">
        <v>1673</v>
      </c>
      <c r="E44" s="1">
        <f t="shared" si="0"/>
        <v>0.19196787148594377</v>
      </c>
      <c r="F44" s="8">
        <v>18</v>
      </c>
      <c r="G44" s="1">
        <f>F44/D44</f>
        <v>1.0759115361625823E-2</v>
      </c>
      <c r="H44" s="8">
        <v>1</v>
      </c>
      <c r="I44" s="1">
        <f>H44/D44</f>
        <v>5.977286312014345E-4</v>
      </c>
      <c r="J44" s="5">
        <f>D44-F44-H44</f>
        <v>1654</v>
      </c>
      <c r="K44" s="1">
        <f>J44/D44</f>
        <v>0.98864315600717279</v>
      </c>
      <c r="L44" s="8">
        <v>209</v>
      </c>
      <c r="M44" s="1">
        <f>L44/$J44</f>
        <v>0.12636033857315598</v>
      </c>
      <c r="N44" s="8">
        <v>347</v>
      </c>
      <c r="O44" s="1">
        <f>N44/$J44</f>
        <v>0.2097944377267231</v>
      </c>
      <c r="P44" s="8">
        <v>45</v>
      </c>
      <c r="Q44" s="1">
        <f>P44/$J44</f>
        <v>2.720677146311971E-2</v>
      </c>
      <c r="R44" s="8">
        <v>458</v>
      </c>
      <c r="S44" s="1">
        <f>R44/$J44</f>
        <v>0.27690447400241835</v>
      </c>
      <c r="T44" s="8">
        <v>88</v>
      </c>
      <c r="U44" s="1">
        <f>T44/$J44</f>
        <v>5.3204353083434096E-2</v>
      </c>
      <c r="V44" s="8">
        <v>51</v>
      </c>
      <c r="W44" s="1">
        <f>V44/$J44</f>
        <v>3.0834340991535671E-2</v>
      </c>
      <c r="X44" s="8">
        <v>3</v>
      </c>
      <c r="Y44" s="1">
        <f>X44/$J44</f>
        <v>1.8137847642079807E-3</v>
      </c>
      <c r="Z44" s="8">
        <v>64</v>
      </c>
      <c r="AA44" s="1">
        <f>Z44/$J44</f>
        <v>3.8694074969770252E-2</v>
      </c>
      <c r="AB44" s="8">
        <v>16</v>
      </c>
      <c r="AC44" s="1">
        <f>AB44/$J44</f>
        <v>9.673518742442563E-3</v>
      </c>
      <c r="AD44" s="8">
        <v>61</v>
      </c>
      <c r="AE44" s="1">
        <f>AD44/$J44</f>
        <v>3.6880290205562272E-2</v>
      </c>
      <c r="AF44" s="8">
        <v>157</v>
      </c>
      <c r="AG44" s="1">
        <f>AF44/$J44</f>
        <v>9.492140266021766E-2</v>
      </c>
      <c r="AH44" s="8">
        <v>97</v>
      </c>
      <c r="AI44" s="1">
        <f>AH44/$J44</f>
        <v>5.8645707376058044E-2</v>
      </c>
      <c r="AJ44" s="8">
        <v>58</v>
      </c>
      <c r="AK44" s="1">
        <f>AJ44/$J44</f>
        <v>3.5066505441354291E-2</v>
      </c>
    </row>
    <row r="45" spans="2:37" ht="60" customHeight="1" x14ac:dyDescent="0.3">
      <c r="B45" s="2" t="s">
        <v>57</v>
      </c>
      <c r="C45" s="17">
        <v>1185</v>
      </c>
      <c r="D45" s="17">
        <v>48</v>
      </c>
      <c r="E45" s="1">
        <f t="shared" si="0"/>
        <v>4.0506329113924051E-2</v>
      </c>
      <c r="F45" s="8">
        <v>0</v>
      </c>
      <c r="G45" s="1">
        <f>F45/D45</f>
        <v>0</v>
      </c>
      <c r="H45" s="8">
        <v>0</v>
      </c>
      <c r="I45" s="1">
        <f>H45/D45</f>
        <v>0</v>
      </c>
      <c r="J45" s="5">
        <f>D45-F45-H45</f>
        <v>48</v>
      </c>
      <c r="K45" s="1">
        <f>J45/D45</f>
        <v>1</v>
      </c>
      <c r="L45" s="8">
        <v>8</v>
      </c>
      <c r="M45" s="1">
        <f>L45/$J45</f>
        <v>0.16666666666666666</v>
      </c>
      <c r="N45" s="8">
        <v>3</v>
      </c>
      <c r="O45" s="1">
        <f>N45/$J45</f>
        <v>6.25E-2</v>
      </c>
      <c r="P45" s="8">
        <v>3</v>
      </c>
      <c r="Q45" s="1">
        <f>P45/$J45</f>
        <v>6.25E-2</v>
      </c>
      <c r="R45" s="8">
        <v>12</v>
      </c>
      <c r="S45" s="1">
        <f>R45/$J45</f>
        <v>0.25</v>
      </c>
      <c r="T45" s="8">
        <v>3</v>
      </c>
      <c r="U45" s="1">
        <f>T45/$J45</f>
        <v>6.25E-2</v>
      </c>
      <c r="V45" s="8">
        <v>3</v>
      </c>
      <c r="W45" s="1">
        <f>V45/$J45</f>
        <v>6.25E-2</v>
      </c>
      <c r="X45" s="8">
        <v>0</v>
      </c>
      <c r="Y45" s="1">
        <f>X45/$J45</f>
        <v>0</v>
      </c>
      <c r="Z45" s="8">
        <v>4</v>
      </c>
      <c r="AA45" s="1">
        <f>Z45/$J45</f>
        <v>8.3333333333333329E-2</v>
      </c>
      <c r="AB45" s="8">
        <v>0</v>
      </c>
      <c r="AC45" s="1">
        <f>AB45/$J45</f>
        <v>0</v>
      </c>
      <c r="AD45" s="8">
        <v>0</v>
      </c>
      <c r="AE45" s="1">
        <f>AD45/$J45</f>
        <v>0</v>
      </c>
      <c r="AF45" s="8">
        <v>9</v>
      </c>
      <c r="AG45" s="1">
        <f>AF45/$J45</f>
        <v>0.1875</v>
      </c>
      <c r="AH45" s="8">
        <v>3</v>
      </c>
      <c r="AI45" s="1">
        <f>AH45/$J45</f>
        <v>6.25E-2</v>
      </c>
      <c r="AJ45" s="8">
        <v>0</v>
      </c>
      <c r="AK45" s="1">
        <f>AJ45/$J45</f>
        <v>0</v>
      </c>
    </row>
    <row r="46" spans="2:37" ht="60" customHeight="1" x14ac:dyDescent="0.3">
      <c r="B46" s="3" t="s">
        <v>35</v>
      </c>
      <c r="C46" s="6">
        <f>SUM(C4:C45)</f>
        <v>2443328</v>
      </c>
      <c r="D46" s="6">
        <f>SUM(D4:D45)</f>
        <v>397722</v>
      </c>
      <c r="E46" s="4">
        <f t="shared" si="0"/>
        <v>0.16277880006286508</v>
      </c>
      <c r="F46" s="6">
        <f>SUM(F4:F45)</f>
        <v>2645</v>
      </c>
      <c r="G46" s="4">
        <f>F46/D46</f>
        <v>6.6503738792422851E-3</v>
      </c>
      <c r="H46" s="6">
        <f>SUM(H4:H45)</f>
        <v>809</v>
      </c>
      <c r="I46" s="4">
        <f>H46/D46</f>
        <v>2.0340841090007592E-3</v>
      </c>
      <c r="J46" s="6">
        <f>SUM(J4:J45)</f>
        <v>394268</v>
      </c>
      <c r="K46" s="4">
        <f>J46/D46</f>
        <v>0.99131554201175698</v>
      </c>
      <c r="L46" s="6">
        <f>SUM(L4:L45)</f>
        <v>71026</v>
      </c>
      <c r="M46" s="4">
        <f>L46/$J46</f>
        <v>0.18014649933547738</v>
      </c>
      <c r="N46" s="6">
        <f>SUM(N4:N45)</f>
        <v>77369</v>
      </c>
      <c r="O46" s="4">
        <f>N46/$J46</f>
        <v>0.19623454097213064</v>
      </c>
      <c r="P46" s="6">
        <f>SUM(P4:P45)</f>
        <v>8238</v>
      </c>
      <c r="Q46" s="4">
        <f>P46/$J46</f>
        <v>2.0894416995546176E-2</v>
      </c>
      <c r="R46" s="6">
        <f>SUM(R4:R45)</f>
        <v>113399</v>
      </c>
      <c r="S46" s="4">
        <f>R46/$J46</f>
        <v>0.28761908143699211</v>
      </c>
      <c r="T46" s="6">
        <f>SUM(T4:T45)</f>
        <v>23560</v>
      </c>
      <c r="U46" s="4">
        <f>T46/$J46</f>
        <v>5.9756307892093706E-2</v>
      </c>
      <c r="V46" s="6">
        <f>SUM(V4:V45)</f>
        <v>7179</v>
      </c>
      <c r="W46" s="4">
        <f>V46/$J46</f>
        <v>1.8208426755404954E-2</v>
      </c>
      <c r="X46" s="6">
        <f>SUM(X4:X45)</f>
        <v>388</v>
      </c>
      <c r="Y46" s="4">
        <f>X46/$J46</f>
        <v>9.8410218430103379E-4</v>
      </c>
      <c r="Z46" s="6">
        <f>SUM(Z4:Z45)</f>
        <v>11521</v>
      </c>
      <c r="AA46" s="4">
        <f>Z46/$J46</f>
        <v>2.9221240374567553E-2</v>
      </c>
      <c r="AB46" s="6">
        <f>SUM(AB4:AB45)</f>
        <v>6373</v>
      </c>
      <c r="AC46" s="4">
        <f>AB46/$J46</f>
        <v>1.6164132011728064E-2</v>
      </c>
      <c r="AD46" s="6">
        <f>SUM(AD4:AD45)</f>
        <v>13964</v>
      </c>
      <c r="AE46" s="4">
        <f>AD46/$J46</f>
        <v>3.541753325149391E-2</v>
      </c>
      <c r="AF46" s="6">
        <f>SUM(AF4:AF45)</f>
        <v>25295</v>
      </c>
      <c r="AG46" s="4">
        <f>AF46/$J46</f>
        <v>6.4156867917254251E-2</v>
      </c>
      <c r="AH46" s="6">
        <f>SUM(AH4:AH45)</f>
        <v>20663</v>
      </c>
      <c r="AI46" s="4">
        <f>AH46/$J46</f>
        <v>5.2408514005701706E-2</v>
      </c>
      <c r="AJ46" s="6">
        <f>SUM(AJ4:AJ45)</f>
        <v>15293</v>
      </c>
      <c r="AK46" s="4">
        <f>AJ46/$J46</f>
        <v>3.878833686730853E-2</v>
      </c>
    </row>
  </sheetData>
  <sortState xmlns:xlrd2="http://schemas.microsoft.com/office/spreadsheetml/2017/richdata2" ref="B5:AK45">
    <sortCondition ref="B4:B45"/>
  </sortState>
  <mergeCells count="19">
    <mergeCell ref="AJ2:AK3"/>
    <mergeCell ref="X2:Y3"/>
    <mergeCell ref="AB2:AC3"/>
    <mergeCell ref="C2:C3"/>
    <mergeCell ref="D2:E3"/>
    <mergeCell ref="L2:M3"/>
    <mergeCell ref="B2:B3"/>
    <mergeCell ref="F2:G3"/>
    <mergeCell ref="H2:I3"/>
    <mergeCell ref="N2:O3"/>
    <mergeCell ref="J2:K3"/>
    <mergeCell ref="V2:W3"/>
    <mergeCell ref="AD2:AE3"/>
    <mergeCell ref="R2:S3"/>
    <mergeCell ref="AH2:AI3"/>
    <mergeCell ref="P2:Q3"/>
    <mergeCell ref="T2:U3"/>
    <mergeCell ref="AF2:AG3"/>
    <mergeCell ref="Z2:AA3"/>
  </mergeCells>
  <pageMargins left="0.23622047244094491" right="0.23622047244094491" top="0.94488188976377963" bottom="0.74803149606299213" header="0.31496062992125984" footer="0.31496062992125984"/>
  <pageSetup paperSize="8" scale="61" fitToHeight="0" orientation="landscape" horizontalDpi="300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ROBERT</dc:creator>
  <cp:lastModifiedBy>Alexandre DAYCARD</cp:lastModifiedBy>
  <cp:lastPrinted>2021-04-15T16:01:00Z</cp:lastPrinted>
  <dcterms:created xsi:type="dcterms:W3CDTF">2021-03-04T15:26:15Z</dcterms:created>
  <dcterms:modified xsi:type="dcterms:W3CDTF">2021-04-15T16:01:18Z</dcterms:modified>
</cp:coreProperties>
</file>