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oxaly_synchro\Production\10_data\CNRACL\00_Suivi\TRAVAUX_NICO\ventilation\Résultats_détaillés_retravailles_nb_inscrits\C05\"/>
    </mc:Choice>
  </mc:AlternateContent>
  <xr:revisionPtr revIDLastSave="0" documentId="13_ncr:1_{81B09383-E009-4A8A-A64C-D4CD145ED8C5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E5" i="1"/>
  <c r="E4" i="1"/>
  <c r="C6" i="1"/>
  <c r="G11" i="1"/>
  <c r="E11" i="1"/>
  <c r="C11" i="1"/>
  <c r="D11" i="1" l="1"/>
  <c r="F11" i="1"/>
  <c r="J5" i="1" l="1"/>
  <c r="E15" i="1" s="1"/>
  <c r="J4" i="1"/>
  <c r="C15" i="1" s="1"/>
  <c r="I5" i="1"/>
  <c r="I4" i="1"/>
  <c r="G5" i="1"/>
  <c r="G4" i="1"/>
  <c r="AJ6" i="1"/>
  <c r="AH6" i="1"/>
  <c r="AF6" i="1"/>
  <c r="AD6" i="1"/>
  <c r="AB6" i="1"/>
  <c r="Z6" i="1"/>
  <c r="X6" i="1"/>
  <c r="V6" i="1"/>
  <c r="T6" i="1"/>
  <c r="R6" i="1"/>
  <c r="P6" i="1"/>
  <c r="N6" i="1"/>
  <c r="L6" i="1"/>
  <c r="H6" i="1"/>
  <c r="F6" i="1"/>
  <c r="D6" i="1"/>
  <c r="Y5" i="1" l="1"/>
  <c r="AA5" i="1"/>
  <c r="K5" i="1"/>
  <c r="M5" i="1"/>
  <c r="AC5" i="1"/>
  <c r="AE5" i="1"/>
  <c r="AG5" i="1"/>
  <c r="AI5" i="1"/>
  <c r="U5" i="1"/>
  <c r="AK5" i="1"/>
  <c r="O5" i="1"/>
  <c r="Q5" i="1"/>
  <c r="S5" i="1"/>
  <c r="W5" i="1"/>
  <c r="J6" i="1"/>
  <c r="U6" i="1" s="1"/>
  <c r="Q4" i="1"/>
  <c r="Y4" i="1"/>
  <c r="AG4" i="1"/>
  <c r="K4" i="1"/>
  <c r="S4" i="1"/>
  <c r="AA4" i="1"/>
  <c r="AI4" i="1"/>
  <c r="M4" i="1"/>
  <c r="U4" i="1"/>
  <c r="AC4" i="1"/>
  <c r="AK4" i="1"/>
  <c r="O4" i="1"/>
  <c r="W4" i="1"/>
  <c r="AE4" i="1"/>
  <c r="I6" i="1"/>
  <c r="G6" i="1"/>
  <c r="G26" i="1"/>
  <c r="E26" i="1"/>
  <c r="C26" i="1"/>
  <c r="G20" i="1"/>
  <c r="E20" i="1"/>
  <c r="C20" i="1"/>
  <c r="G24" i="1"/>
  <c r="E24" i="1"/>
  <c r="C24" i="1"/>
  <c r="G22" i="1"/>
  <c r="E22" i="1"/>
  <c r="C22" i="1"/>
  <c r="G28" i="1"/>
  <c r="E28" i="1"/>
  <c r="C28" i="1"/>
  <c r="D28" i="1" s="1"/>
  <c r="G23" i="1"/>
  <c r="E23" i="1"/>
  <c r="C23" i="1"/>
  <c r="G16" i="1"/>
  <c r="E16" i="1"/>
  <c r="C16" i="1"/>
  <c r="G18" i="1"/>
  <c r="E18" i="1"/>
  <c r="C18" i="1"/>
  <c r="G27" i="1"/>
  <c r="E27" i="1"/>
  <c r="C27" i="1"/>
  <c r="G19" i="1"/>
  <c r="E19" i="1"/>
  <c r="C19" i="1"/>
  <c r="E25" i="1"/>
  <c r="G25" i="1"/>
  <c r="C25" i="1"/>
  <c r="G21" i="1"/>
  <c r="E21" i="1"/>
  <c r="C21" i="1"/>
  <c r="G17" i="1"/>
  <c r="E17" i="1"/>
  <c r="F17" i="1" s="1"/>
  <c r="C17" i="1"/>
  <c r="D17" i="1" s="1"/>
  <c r="G14" i="1"/>
  <c r="E14" i="1"/>
  <c r="C14" i="1"/>
  <c r="G13" i="1"/>
  <c r="E13" i="1"/>
  <c r="C13" i="1"/>
  <c r="G12" i="1"/>
  <c r="E12" i="1"/>
  <c r="C12" i="1"/>
  <c r="F12" i="1" l="1"/>
  <c r="F28" i="1"/>
  <c r="F27" i="1"/>
  <c r="F26" i="1"/>
  <c r="AA6" i="1"/>
  <c r="Y6" i="1"/>
  <c r="AK6" i="1"/>
  <c r="AE6" i="1"/>
  <c r="O6" i="1"/>
  <c r="S6" i="1"/>
  <c r="M6" i="1"/>
  <c r="Q6" i="1"/>
  <c r="W6" i="1"/>
  <c r="AG6" i="1"/>
  <c r="AC6" i="1"/>
  <c r="K6" i="1"/>
  <c r="AI6" i="1"/>
  <c r="G15" i="1"/>
  <c r="F15" i="1" s="1"/>
  <c r="D12" i="1"/>
  <c r="D18" i="1"/>
  <c r="F18" i="1"/>
  <c r="D19" i="1"/>
  <c r="D20" i="1"/>
  <c r="D21" i="1"/>
  <c r="D22" i="1"/>
  <c r="F24" i="1"/>
  <c r="F21" i="1"/>
  <c r="D27" i="1"/>
  <c r="F22" i="1"/>
  <c r="D26" i="1"/>
  <c r="F20" i="1"/>
  <c r="F25" i="1"/>
  <c r="D13" i="1"/>
  <c r="F19" i="1"/>
  <c r="D16" i="1"/>
  <c r="F13" i="1"/>
  <c r="F16" i="1"/>
  <c r="D23" i="1"/>
  <c r="D14" i="1"/>
  <c r="F14" i="1"/>
  <c r="D25" i="1"/>
  <c r="F23" i="1"/>
  <c r="D24" i="1"/>
  <c r="D1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Alexandre DAYCARD</author>
  </authors>
  <commentList>
    <comment ref="D2" authorId="0" shapeId="0" xr:uid="{4CB08127-3F0E-49AA-AB34-653AB672642F}">
      <text>
        <r>
          <rPr>
            <b/>
            <sz val="9"/>
            <color indexed="81"/>
            <rFont val="Tahoma"/>
            <family val="2"/>
          </rPr>
          <t>Les "nuls techniques" étant par définition non interprétables, ces derniers ne peuvent être ventilés dans cet état complémentaire détaillé.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" authorId="0" shapeId="0" xr:uid="{3CF98221-853E-4712-BEB8-98989B78F617}">
      <text>
        <r>
          <rPr>
            <b/>
            <sz val="9"/>
            <color indexed="81"/>
            <rFont val="Tahoma"/>
            <family val="2"/>
          </rPr>
          <t>% se basant sur le nombre de "Votants"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" authorId="0" shapeId="0" xr:uid="{0FD2A96B-3810-4FBB-808D-C8DCEF8E82A2}">
      <text>
        <r>
          <rPr>
            <b/>
            <sz val="9"/>
            <color indexed="81"/>
            <rFont val="Tahoma"/>
            <family val="2"/>
          </rPr>
          <t>% se basant sur le nombre de "Votants"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" authorId="0" shapeId="0" xr:uid="{D7B043C7-C629-4F45-B00C-69B92895CCD1}">
      <text>
        <r>
          <rPr>
            <b/>
            <sz val="9"/>
            <color indexed="81"/>
            <rFont val="Tahoma"/>
            <family val="2"/>
          </rPr>
          <t>% se basant sur le nombre de "Votants"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" authorId="0" shapeId="0" xr:uid="{8F66A0E7-8881-42D2-A089-18524404086C}">
      <text>
        <r>
          <rPr>
            <b/>
            <sz val="9"/>
            <color indexed="81"/>
            <rFont val="Tahoma"/>
            <family val="2"/>
          </rPr>
          <t>% se basant sur le nombre de "Exprimés"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2" authorId="0" shapeId="0" xr:uid="{2543564A-2A09-4263-B5C0-805C84295CF5}">
      <text>
        <r>
          <rPr>
            <b/>
            <sz val="9"/>
            <color indexed="81"/>
            <rFont val="Tahoma"/>
            <family val="2"/>
          </rPr>
          <t>% se basant sur le nombre de "Exprimés"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2" authorId="0" shapeId="0" xr:uid="{9C8E0B20-5AE3-4BFA-A701-B14A607B0D4B}">
      <text>
        <r>
          <rPr>
            <b/>
            <sz val="9"/>
            <color indexed="81"/>
            <rFont val="Tahoma"/>
            <family val="2"/>
          </rPr>
          <t>% se basant sur le nombre de "Exprimés"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2" authorId="0" shapeId="0" xr:uid="{760AE838-E22D-4737-93A5-2B56A04AFAA4}">
      <text>
        <r>
          <rPr>
            <b/>
            <sz val="9"/>
            <color indexed="81"/>
            <rFont val="Tahoma"/>
            <family val="2"/>
          </rPr>
          <t>% se basant sur le nombre de "Exprimés"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2" authorId="0" shapeId="0" xr:uid="{D69C5076-B2B5-4072-8DAB-7B447D8F9DF8}">
      <text>
        <r>
          <rPr>
            <b/>
            <sz val="9"/>
            <color indexed="81"/>
            <rFont val="Tahoma"/>
            <family val="2"/>
          </rPr>
          <t>% se basant sur le nombre de "Exprimés"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2" authorId="0" shapeId="0" xr:uid="{A481D483-CEEE-4C30-866B-ABE05068A222}">
      <text>
        <r>
          <rPr>
            <b/>
            <sz val="9"/>
            <color indexed="81"/>
            <rFont val="Tahoma"/>
            <family val="2"/>
          </rPr>
          <t>% se basant sur le nombre de "Exprimés"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X2" authorId="0" shapeId="0" xr:uid="{BA4E62CC-F875-4B30-AA6F-3C6436E003F2}">
      <text>
        <r>
          <rPr>
            <b/>
            <sz val="9"/>
            <color indexed="81"/>
            <rFont val="Tahoma"/>
            <family val="2"/>
          </rPr>
          <t>% se basant sur le nombre de "Exprimés"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Z2" authorId="0" shapeId="0" xr:uid="{015E3C9B-7D16-46A5-B6FB-8FD434DD8BE8}">
      <text>
        <r>
          <rPr>
            <b/>
            <sz val="9"/>
            <color indexed="81"/>
            <rFont val="Tahoma"/>
            <family val="2"/>
          </rPr>
          <t>% se basant sur le nombre de "Exprimés"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B2" authorId="0" shapeId="0" xr:uid="{AA3317C4-47F6-49C9-9492-42D213CDD75F}">
      <text>
        <r>
          <rPr>
            <b/>
            <sz val="9"/>
            <color indexed="81"/>
            <rFont val="Tahoma"/>
            <family val="2"/>
          </rPr>
          <t>% se basant sur le nombre de "Exprimés"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2" authorId="0" shapeId="0" xr:uid="{6CCD037B-FE44-4027-A639-9E222FF8C7C7}">
      <text>
        <r>
          <rPr>
            <b/>
            <sz val="9"/>
            <color indexed="81"/>
            <rFont val="Tahoma"/>
            <family val="2"/>
          </rPr>
          <t>% se basant sur le nombre de "Exprimés"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F2" authorId="0" shapeId="0" xr:uid="{81346860-E3A0-4165-A354-28796B4240DE}">
      <text>
        <r>
          <rPr>
            <b/>
            <sz val="9"/>
            <color indexed="81"/>
            <rFont val="Tahoma"/>
            <family val="2"/>
          </rPr>
          <t>% se basant sur le nombre de "Exprimés"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H2" authorId="0" shapeId="0" xr:uid="{6520D2E4-7253-4FF9-A4CA-170649A9607B}">
      <text>
        <r>
          <rPr>
            <b/>
            <sz val="9"/>
            <color indexed="81"/>
            <rFont val="Tahoma"/>
            <family val="2"/>
          </rPr>
          <t>% se basant sur le nombre de "Exprimés"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J2" authorId="0" shapeId="0" xr:uid="{AB86D14C-098A-48A1-B6B2-377F9EB0F3FB}">
      <text>
        <r>
          <rPr>
            <b/>
            <sz val="9"/>
            <color indexed="81"/>
            <rFont val="Tahoma"/>
            <family val="2"/>
          </rPr>
          <t>% se basant sur le nombre de "Exprimés"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<sst xmlns="http://schemas.openxmlformats.org/spreadsheetml/2006/main" count="46" uniqueCount="26">
  <si>
    <t>CFDT</t>
  </si>
  <si>
    <t>CFE CGC</t>
  </si>
  <si>
    <t>CFTC</t>
  </si>
  <si>
    <t>CGT</t>
  </si>
  <si>
    <t>FA-FP</t>
  </si>
  <si>
    <t>FGAF</t>
  </si>
  <si>
    <t>FO</t>
  </si>
  <si>
    <t>FSU</t>
  </si>
  <si>
    <t>LAAcT&amp;H</t>
  </si>
  <si>
    <t>SNSPP PATS</t>
  </si>
  <si>
    <t>SUD SOLIDAIRES</t>
  </si>
  <si>
    <t>UNSA</t>
  </si>
  <si>
    <t>Exprimés</t>
  </si>
  <si>
    <t>Hosp</t>
  </si>
  <si>
    <t>Terr</t>
  </si>
  <si>
    <t>Statut</t>
  </si>
  <si>
    <t>MAIRIE DE CORBEIL 
ESSONNES</t>
  </si>
  <si>
    <t>MAIRIE DE
CORBEIL 
ESSONNES</t>
  </si>
  <si>
    <t>TOTAL</t>
  </si>
  <si>
    <r>
      <t xml:space="preserve">Votants
</t>
    </r>
    <r>
      <rPr>
        <i/>
        <sz val="11"/>
        <color theme="1"/>
        <rFont val="Calibri"/>
        <family val="2"/>
        <scheme val="minor"/>
      </rPr>
      <t>(hors nuls techniques)</t>
    </r>
  </si>
  <si>
    <t>Blancs</t>
  </si>
  <si>
    <t>Nuls</t>
  </si>
  <si>
    <t>Hosp
(en %)</t>
  </si>
  <si>
    <t>Terr
(en %)</t>
  </si>
  <si>
    <t>Nombre d'inscrits</t>
  </si>
  <si>
    <t>Répartition entre Hosp et Terr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</si>
</sst>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3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10" fontId="0" fillId="2" borderId="1" xfId="0" applyNumberFormat="1" applyFill="1" applyBorder="1" applyAlignment="1">
      <alignment horizontal="center" vertical="center"/>
    </xf>
    <xf numFmtId="10" fontId="0" fillId="2" borderId="1" xfId="1" applyNumberFormat="1" applyFont="1" applyFill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K28"/>
  <sheetViews>
    <sheetView tabSelected="1" zoomScale="85" zoomScaleNormal="85" workbookViewId="0">
      <selection activeCell="O11" sqref="O11"/>
    </sheetView>
  </sheetViews>
  <sheetFormatPr baseColWidth="10" defaultRowHeight="14.4" x14ac:dyDescent="0.3"/>
  <cols>
    <col min="1" max="1" width="3.5546875" customWidth="1"/>
    <col min="2" max="2" width="19.33203125" customWidth="1"/>
    <col min="3" max="3" width="16.88671875" bestFit="1" customWidth="1"/>
    <col min="4" max="5" width="11.5546875" customWidth="1"/>
    <col min="6" max="6" width="8.44140625" customWidth="1"/>
    <col min="7" max="7" width="10" customWidth="1"/>
    <col min="8" max="37" width="8.44140625" customWidth="1"/>
    <col min="41" max="41" width="12.109375" bestFit="1" customWidth="1"/>
  </cols>
  <sheetData>
    <row r="2" spans="2:37" ht="45.75" customHeight="1" x14ac:dyDescent="0.3">
      <c r="B2" s="12" t="s">
        <v>15</v>
      </c>
      <c r="C2" s="12" t="s">
        <v>24</v>
      </c>
      <c r="D2" s="14" t="s">
        <v>19</v>
      </c>
      <c r="E2" s="15"/>
      <c r="F2" s="12" t="s">
        <v>20</v>
      </c>
      <c r="G2" s="12"/>
      <c r="H2" s="12" t="s">
        <v>21</v>
      </c>
      <c r="I2" s="12"/>
      <c r="J2" s="12" t="s">
        <v>12</v>
      </c>
      <c r="K2" s="12"/>
      <c r="L2" s="12" t="s">
        <v>6</v>
      </c>
      <c r="M2" s="12"/>
      <c r="N2" s="12" t="s">
        <v>0</v>
      </c>
      <c r="O2" s="12"/>
      <c r="P2" s="12" t="s">
        <v>5</v>
      </c>
      <c r="Q2" s="12"/>
      <c r="R2" s="12" t="s">
        <v>3</v>
      </c>
      <c r="S2" s="12"/>
      <c r="T2" s="12" t="s">
        <v>10</v>
      </c>
      <c r="U2" s="12"/>
      <c r="V2" s="12" t="s">
        <v>1</v>
      </c>
      <c r="W2" s="12"/>
      <c r="X2" s="13" t="s">
        <v>17</v>
      </c>
      <c r="Y2" s="12"/>
      <c r="Z2" s="12" t="s">
        <v>7</v>
      </c>
      <c r="AA2" s="12"/>
      <c r="AB2" s="12" t="s">
        <v>9</v>
      </c>
      <c r="AC2" s="12"/>
      <c r="AD2" s="12" t="s">
        <v>2</v>
      </c>
      <c r="AE2" s="12"/>
      <c r="AF2" s="12" t="s">
        <v>11</v>
      </c>
      <c r="AG2" s="12"/>
      <c r="AH2" s="12" t="s">
        <v>4</v>
      </c>
      <c r="AI2" s="12"/>
      <c r="AJ2" s="12" t="s">
        <v>8</v>
      </c>
      <c r="AK2" s="12"/>
    </row>
    <row r="3" spans="2:37" ht="3.75" customHeight="1" x14ac:dyDescent="0.3">
      <c r="B3" s="12"/>
      <c r="C3" s="12"/>
      <c r="D3" s="16"/>
      <c r="E3" s="17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</row>
    <row r="4" spans="2:37" ht="35.1" customHeight="1" x14ac:dyDescent="0.3">
      <c r="B4" s="3" t="s">
        <v>13</v>
      </c>
      <c r="C4" s="4">
        <v>936701</v>
      </c>
      <c r="D4" s="4">
        <v>123533</v>
      </c>
      <c r="E4" s="5">
        <f>D4/C4</f>
        <v>0.13188093105484033</v>
      </c>
      <c r="F4" s="10">
        <v>540</v>
      </c>
      <c r="G4" s="5">
        <f>F4/D4</f>
        <v>4.3713015955250826E-3</v>
      </c>
      <c r="H4" s="10">
        <v>171</v>
      </c>
      <c r="I4" s="5">
        <f>H4/D4</f>
        <v>1.3842455052496094E-3</v>
      </c>
      <c r="J4" s="4">
        <f>D4-F4-H4</f>
        <v>122822</v>
      </c>
      <c r="K4" s="5">
        <f>J4/D4</f>
        <v>0.99424445289922536</v>
      </c>
      <c r="L4" s="10">
        <v>29254</v>
      </c>
      <c r="M4" s="5">
        <f>L4/$J4</f>
        <v>0.23818208464281643</v>
      </c>
      <c r="N4" s="10">
        <v>25775</v>
      </c>
      <c r="O4" s="5">
        <f t="shared" ref="O4:O5" si="0">N4/$J4</f>
        <v>0.20985654035921902</v>
      </c>
      <c r="P4" s="10">
        <v>1702</v>
      </c>
      <c r="Q4" s="5">
        <f t="shared" ref="Q4:Q5" si="1">P4/$J4</f>
        <v>1.3857452247968605E-2</v>
      </c>
      <c r="R4" s="10">
        <v>36744</v>
      </c>
      <c r="S4" s="5">
        <f t="shared" ref="S4:S5" si="2">R4/$J4</f>
        <v>0.29916464477048088</v>
      </c>
      <c r="T4" s="10">
        <v>9986</v>
      </c>
      <c r="U4" s="5">
        <f t="shared" ref="U4:U5" si="3">T4/$J4</f>
        <v>8.1304652260995591E-2</v>
      </c>
      <c r="V4" s="10">
        <v>1097</v>
      </c>
      <c r="W4" s="5">
        <f t="shared" ref="W4:W5" si="4">V4/$J4</f>
        <v>8.9316246275097291E-3</v>
      </c>
      <c r="X4" s="10">
        <v>38</v>
      </c>
      <c r="Y4" s="5">
        <f t="shared" ref="Y4:Y5" si="5">X4/$J4</f>
        <v>3.0939082574783018E-4</v>
      </c>
      <c r="Z4" s="10">
        <v>754</v>
      </c>
      <c r="AA4" s="5">
        <f t="shared" ref="AA4:AA5" si="6">Z4/$J4</f>
        <v>6.138965331943789E-3</v>
      </c>
      <c r="AB4" s="10">
        <v>676</v>
      </c>
      <c r="AC4" s="5">
        <f t="shared" ref="AC4:AC5" si="7">AB4/$J4</f>
        <v>5.5038999527771901E-3</v>
      </c>
      <c r="AD4" s="10">
        <v>3516</v>
      </c>
      <c r="AE4" s="5">
        <f t="shared" ref="AE4:AE5" si="8">AD4/$J4</f>
        <v>2.8626793245509763E-2</v>
      </c>
      <c r="AF4" s="10">
        <v>6969</v>
      </c>
      <c r="AG4" s="5">
        <f t="shared" ref="AG4:AG5" si="9">AF4/$J4</f>
        <v>5.674064906938496E-2</v>
      </c>
      <c r="AH4" s="10">
        <v>1928</v>
      </c>
      <c r="AI4" s="5">
        <f t="shared" ref="AI4:AI5" si="10">AH4/$J4</f>
        <v>1.5697513474784649E-2</v>
      </c>
      <c r="AJ4" s="10">
        <v>4383</v>
      </c>
      <c r="AK4" s="5">
        <f t="shared" ref="AK4:AK5" si="11">AJ4/$J4</f>
        <v>3.5685789190861572E-2</v>
      </c>
    </row>
    <row r="5" spans="2:37" ht="35.1" customHeight="1" x14ac:dyDescent="0.3">
      <c r="B5" s="3" t="s">
        <v>14</v>
      </c>
      <c r="C5" s="4">
        <v>1506627</v>
      </c>
      <c r="D5" s="4">
        <v>274189</v>
      </c>
      <c r="E5" s="5">
        <f t="shared" ref="E5:E6" si="12">D5/C5</f>
        <v>0.18198864085138525</v>
      </c>
      <c r="F5" s="10">
        <v>2105</v>
      </c>
      <c r="G5" s="5">
        <f>F5/D5</f>
        <v>7.6771861745000714E-3</v>
      </c>
      <c r="H5" s="10">
        <v>638</v>
      </c>
      <c r="I5" s="5">
        <f>H5/D5</f>
        <v>2.32686212794824E-3</v>
      </c>
      <c r="J5" s="4">
        <f>D5-F5-H5</f>
        <v>271446</v>
      </c>
      <c r="K5" s="5">
        <f>J5/D5</f>
        <v>0.98999595169755172</v>
      </c>
      <c r="L5" s="10">
        <v>41772</v>
      </c>
      <c r="M5" s="5">
        <f>L5/$J5</f>
        <v>0.15388696094250789</v>
      </c>
      <c r="N5" s="10">
        <v>51594</v>
      </c>
      <c r="O5" s="5">
        <f t="shared" si="0"/>
        <v>0.19007095333878563</v>
      </c>
      <c r="P5" s="10">
        <v>6536</v>
      </c>
      <c r="Q5" s="5">
        <f t="shared" si="1"/>
        <v>2.4078453909801581E-2</v>
      </c>
      <c r="R5" s="10">
        <v>76655</v>
      </c>
      <c r="S5" s="5">
        <f t="shared" si="2"/>
        <v>0.28239502516154225</v>
      </c>
      <c r="T5" s="10">
        <v>13574</v>
      </c>
      <c r="U5" s="5">
        <f t="shared" si="3"/>
        <v>5.0006262755759895E-2</v>
      </c>
      <c r="V5" s="10">
        <v>6082</v>
      </c>
      <c r="W5" s="5">
        <f t="shared" si="4"/>
        <v>2.2405929724512427E-2</v>
      </c>
      <c r="X5" s="10">
        <v>350</v>
      </c>
      <c r="Y5" s="5">
        <f t="shared" si="5"/>
        <v>1.2893908917427407E-3</v>
      </c>
      <c r="Z5" s="10">
        <v>10767</v>
      </c>
      <c r="AA5" s="5">
        <f t="shared" si="6"/>
        <v>3.9665347803983113E-2</v>
      </c>
      <c r="AB5" s="10">
        <v>5697</v>
      </c>
      <c r="AC5" s="5">
        <f t="shared" si="7"/>
        <v>2.098759974359541E-2</v>
      </c>
      <c r="AD5" s="10">
        <v>10448</v>
      </c>
      <c r="AE5" s="5">
        <f t="shared" si="8"/>
        <v>3.8490160105509014E-2</v>
      </c>
      <c r="AF5" s="10">
        <v>18326</v>
      </c>
      <c r="AG5" s="5">
        <f t="shared" si="9"/>
        <v>6.7512507091649909E-2</v>
      </c>
      <c r="AH5" s="10">
        <v>18735</v>
      </c>
      <c r="AI5" s="5">
        <f t="shared" si="10"/>
        <v>6.9019252448000709E-2</v>
      </c>
      <c r="AJ5" s="10">
        <v>10910</v>
      </c>
      <c r="AK5" s="5">
        <f t="shared" si="11"/>
        <v>4.0192156082609433E-2</v>
      </c>
    </row>
    <row r="6" spans="2:37" ht="35.1" customHeight="1" x14ac:dyDescent="0.3">
      <c r="B6" s="6" t="s">
        <v>18</v>
      </c>
      <c r="C6" s="7">
        <f>C5+C4</f>
        <v>2443328</v>
      </c>
      <c r="D6" s="7">
        <f>D5+D4</f>
        <v>397722</v>
      </c>
      <c r="E6" s="8">
        <f t="shared" si="12"/>
        <v>0.16277880006286508</v>
      </c>
      <c r="F6" s="7">
        <f>F5+F4</f>
        <v>2645</v>
      </c>
      <c r="G6" s="8">
        <f>F6/D6</f>
        <v>6.6503738792422851E-3</v>
      </c>
      <c r="H6" s="7">
        <f>H5+H4</f>
        <v>809</v>
      </c>
      <c r="I6" s="8">
        <f>H6/D6</f>
        <v>2.0340841090007592E-3</v>
      </c>
      <c r="J6" s="7">
        <f>J5+J4</f>
        <v>394268</v>
      </c>
      <c r="K6" s="8">
        <f>J6/D6</f>
        <v>0.99131554201175698</v>
      </c>
      <c r="L6" s="7">
        <f>L5+L4</f>
        <v>71026</v>
      </c>
      <c r="M6" s="8">
        <f>L6/$J6</f>
        <v>0.18014649933547738</v>
      </c>
      <c r="N6" s="7">
        <f>N5+N4</f>
        <v>77369</v>
      </c>
      <c r="O6" s="8">
        <f>N6/$J6</f>
        <v>0.19623454097213064</v>
      </c>
      <c r="P6" s="7">
        <f>P5+P4</f>
        <v>8238</v>
      </c>
      <c r="Q6" s="8">
        <f>P6/$J6</f>
        <v>2.0894416995546176E-2</v>
      </c>
      <c r="R6" s="7">
        <f>R5+R4</f>
        <v>113399</v>
      </c>
      <c r="S6" s="8">
        <f>R6/$J6</f>
        <v>0.28761908143699211</v>
      </c>
      <c r="T6" s="7">
        <f>T5+T4</f>
        <v>23560</v>
      </c>
      <c r="U6" s="8">
        <f>T6/$J6</f>
        <v>5.9756307892093706E-2</v>
      </c>
      <c r="V6" s="7">
        <f>V5+V4</f>
        <v>7179</v>
      </c>
      <c r="W6" s="8">
        <f>V6/$J6</f>
        <v>1.8208426755404954E-2</v>
      </c>
      <c r="X6" s="7">
        <f>X5+X4</f>
        <v>388</v>
      </c>
      <c r="Y6" s="8">
        <f>X6/$J6</f>
        <v>9.8410218430103379E-4</v>
      </c>
      <c r="Z6" s="7">
        <f>Z5+Z4</f>
        <v>11521</v>
      </c>
      <c r="AA6" s="8">
        <f>Z6/$J6</f>
        <v>2.9221240374567553E-2</v>
      </c>
      <c r="AB6" s="7">
        <f>AB5+AB4</f>
        <v>6373</v>
      </c>
      <c r="AC6" s="8">
        <f>AB6/$J6</f>
        <v>1.6164132011728064E-2</v>
      </c>
      <c r="AD6" s="7">
        <f>AD5+AD4</f>
        <v>13964</v>
      </c>
      <c r="AE6" s="8">
        <f>AD6/$J6</f>
        <v>3.541753325149391E-2</v>
      </c>
      <c r="AF6" s="7">
        <f>AF5+AF4</f>
        <v>25295</v>
      </c>
      <c r="AG6" s="8">
        <f>AF6/$J6</f>
        <v>6.4156867917254251E-2</v>
      </c>
      <c r="AH6" s="7">
        <f>AH5+AH4</f>
        <v>20663</v>
      </c>
      <c r="AI6" s="8">
        <f>AH6/$J6</f>
        <v>5.2408514005701706E-2</v>
      </c>
      <c r="AJ6" s="7">
        <f>AJ5+AJ4</f>
        <v>15293</v>
      </c>
      <c r="AK6" s="8">
        <f>AJ6/$J6</f>
        <v>3.878833686730853E-2</v>
      </c>
    </row>
    <row r="9" spans="2:37" x14ac:dyDescent="0.3">
      <c r="C9" s="18" t="s">
        <v>25</v>
      </c>
      <c r="D9" s="19"/>
      <c r="E9" s="19"/>
      <c r="F9" s="20"/>
    </row>
    <row r="10" spans="2:37" ht="35.1" customHeight="1" x14ac:dyDescent="0.3">
      <c r="C10" s="1" t="s">
        <v>13</v>
      </c>
      <c r="D10" s="2" t="s">
        <v>22</v>
      </c>
      <c r="E10" s="1" t="s">
        <v>14</v>
      </c>
      <c r="F10" s="2" t="s">
        <v>23</v>
      </c>
      <c r="G10" s="1" t="s">
        <v>18</v>
      </c>
    </row>
    <row r="11" spans="2:37" ht="35.1" customHeight="1" x14ac:dyDescent="0.3">
      <c r="B11" s="11" t="s">
        <v>24</v>
      </c>
      <c r="C11" s="9">
        <f>C4</f>
        <v>936701</v>
      </c>
      <c r="D11" s="22">
        <f>C11/G11</f>
        <v>0.38337095960918877</v>
      </c>
      <c r="E11" s="9">
        <f>C5</f>
        <v>1506627</v>
      </c>
      <c r="F11" s="22">
        <f>E11/G11</f>
        <v>0.61662904039081123</v>
      </c>
      <c r="G11" s="21">
        <f>C6</f>
        <v>2443328</v>
      </c>
    </row>
    <row r="12" spans="2:37" ht="41.4" customHeight="1" x14ac:dyDescent="0.3">
      <c r="B12" s="2" t="s">
        <v>19</v>
      </c>
      <c r="C12" s="9">
        <f>D4</f>
        <v>123533</v>
      </c>
      <c r="D12" s="22">
        <f>C12/G12</f>
        <v>0.31060137482965489</v>
      </c>
      <c r="E12" s="9">
        <f>D5</f>
        <v>274189</v>
      </c>
      <c r="F12" s="22">
        <f>E12/G12</f>
        <v>0.68939862517034511</v>
      </c>
      <c r="G12" s="21">
        <f>D6</f>
        <v>397722</v>
      </c>
    </row>
    <row r="13" spans="2:37" ht="35.1" customHeight="1" x14ac:dyDescent="0.3">
      <c r="B13" s="1" t="s">
        <v>20</v>
      </c>
      <c r="C13" s="9">
        <f>F4</f>
        <v>540</v>
      </c>
      <c r="D13" s="22">
        <f>C13/G13</f>
        <v>0.20415879017013233</v>
      </c>
      <c r="E13" s="9">
        <f>F5</f>
        <v>2105</v>
      </c>
      <c r="F13" s="22">
        <f>E13/G13</f>
        <v>0.79584120982986772</v>
      </c>
      <c r="G13" s="21">
        <f>F6</f>
        <v>2645</v>
      </c>
    </row>
    <row r="14" spans="2:37" ht="35.1" customHeight="1" x14ac:dyDescent="0.3">
      <c r="B14" s="1" t="s">
        <v>21</v>
      </c>
      <c r="C14" s="9">
        <f>H4</f>
        <v>171</v>
      </c>
      <c r="D14" s="22">
        <f>C14/G14</f>
        <v>0.21137206427688504</v>
      </c>
      <c r="E14" s="9">
        <f>H5</f>
        <v>638</v>
      </c>
      <c r="F14" s="22">
        <f>E14/G14</f>
        <v>0.78862793572311496</v>
      </c>
      <c r="G14" s="21">
        <f>H6</f>
        <v>809</v>
      </c>
    </row>
    <row r="15" spans="2:37" ht="35.1" customHeight="1" x14ac:dyDescent="0.3">
      <c r="B15" s="1" t="s">
        <v>12</v>
      </c>
      <c r="C15" s="9">
        <f>J4</f>
        <v>122822</v>
      </c>
      <c r="D15" s="23">
        <f>C15/G15</f>
        <v>0.31151906824799375</v>
      </c>
      <c r="E15" s="9">
        <f>J5</f>
        <v>271446</v>
      </c>
      <c r="F15" s="23">
        <f>E15/G15</f>
        <v>0.6884809317520062</v>
      </c>
      <c r="G15" s="21">
        <f>J6</f>
        <v>394268</v>
      </c>
    </row>
    <row r="16" spans="2:37" ht="35.1" customHeight="1" x14ac:dyDescent="0.3">
      <c r="B16" s="1" t="s">
        <v>6</v>
      </c>
      <c r="C16" s="9">
        <f>L4</f>
        <v>29254</v>
      </c>
      <c r="D16" s="23">
        <f>C16/G16</f>
        <v>0.41187734069214088</v>
      </c>
      <c r="E16" s="9">
        <f>L5</f>
        <v>41772</v>
      </c>
      <c r="F16" s="23">
        <f>E16/G16</f>
        <v>0.58812265930785912</v>
      </c>
      <c r="G16" s="21">
        <f>L6</f>
        <v>71026</v>
      </c>
    </row>
    <row r="17" spans="2:7" ht="35.1" customHeight="1" x14ac:dyDescent="0.3">
      <c r="B17" s="1" t="s">
        <v>0</v>
      </c>
      <c r="C17" s="9">
        <f>N4</f>
        <v>25775</v>
      </c>
      <c r="D17" s="23">
        <f t="shared" ref="D17:D28" si="13">C17/G17</f>
        <v>0.33314376559086972</v>
      </c>
      <c r="E17" s="9">
        <f>N5</f>
        <v>51594</v>
      </c>
      <c r="F17" s="23">
        <f t="shared" ref="F17:F28" si="14">E17/G17</f>
        <v>0.66685623440913022</v>
      </c>
      <c r="G17" s="21">
        <f>N6</f>
        <v>77369</v>
      </c>
    </row>
    <row r="18" spans="2:7" ht="35.1" customHeight="1" x14ac:dyDescent="0.3">
      <c r="B18" s="1" t="s">
        <v>5</v>
      </c>
      <c r="C18" s="9">
        <f>P4</f>
        <v>1702</v>
      </c>
      <c r="D18" s="23">
        <f t="shared" si="13"/>
        <v>0.20660354454964797</v>
      </c>
      <c r="E18" s="9">
        <f>P5</f>
        <v>6536</v>
      </c>
      <c r="F18" s="23">
        <f t="shared" si="14"/>
        <v>0.79339645545035198</v>
      </c>
      <c r="G18" s="21">
        <f>P6</f>
        <v>8238</v>
      </c>
    </row>
    <row r="19" spans="2:7" ht="35.1" customHeight="1" x14ac:dyDescent="0.3">
      <c r="B19" s="1" t="s">
        <v>3</v>
      </c>
      <c r="C19" s="9">
        <f>R4</f>
        <v>36744</v>
      </c>
      <c r="D19" s="23">
        <f t="shared" si="13"/>
        <v>0.3240240213758499</v>
      </c>
      <c r="E19" s="9">
        <f>R5</f>
        <v>76655</v>
      </c>
      <c r="F19" s="23">
        <f t="shared" si="14"/>
        <v>0.67597597862415015</v>
      </c>
      <c r="G19" s="21">
        <f>R6</f>
        <v>113399</v>
      </c>
    </row>
    <row r="20" spans="2:7" ht="35.1" customHeight="1" x14ac:dyDescent="0.3">
      <c r="B20" s="1" t="s">
        <v>10</v>
      </c>
      <c r="C20" s="9">
        <f>T4</f>
        <v>9986</v>
      </c>
      <c r="D20" s="23">
        <f t="shared" si="13"/>
        <v>0.42385398981324279</v>
      </c>
      <c r="E20" s="9">
        <f>T5</f>
        <v>13574</v>
      </c>
      <c r="F20" s="23">
        <f t="shared" si="14"/>
        <v>0.57614601018675726</v>
      </c>
      <c r="G20" s="21">
        <f>T6</f>
        <v>23560</v>
      </c>
    </row>
    <row r="21" spans="2:7" ht="35.1" customHeight="1" x14ac:dyDescent="0.3">
      <c r="B21" s="1" t="s">
        <v>1</v>
      </c>
      <c r="C21" s="9">
        <f>V4</f>
        <v>1097</v>
      </c>
      <c r="D21" s="23">
        <f t="shared" si="13"/>
        <v>0.15280679760412313</v>
      </c>
      <c r="E21" s="9">
        <f>V5</f>
        <v>6082</v>
      </c>
      <c r="F21" s="23">
        <f t="shared" si="14"/>
        <v>0.84719320239587681</v>
      </c>
      <c r="G21" s="21">
        <f>V6</f>
        <v>7179</v>
      </c>
    </row>
    <row r="22" spans="2:7" ht="28.8" x14ac:dyDescent="0.3">
      <c r="B22" s="2" t="s">
        <v>16</v>
      </c>
      <c r="C22" s="9">
        <f>X4</f>
        <v>38</v>
      </c>
      <c r="D22" s="23">
        <f t="shared" si="13"/>
        <v>9.7938144329896906E-2</v>
      </c>
      <c r="E22" s="9">
        <f>X5</f>
        <v>350</v>
      </c>
      <c r="F22" s="23">
        <f t="shared" si="14"/>
        <v>0.90206185567010311</v>
      </c>
      <c r="G22" s="21">
        <f>X6</f>
        <v>388</v>
      </c>
    </row>
    <row r="23" spans="2:7" ht="35.1" customHeight="1" x14ac:dyDescent="0.3">
      <c r="B23" s="1" t="s">
        <v>7</v>
      </c>
      <c r="C23" s="9">
        <f>Z4</f>
        <v>754</v>
      </c>
      <c r="D23" s="23">
        <f t="shared" si="13"/>
        <v>6.54457078378613E-2</v>
      </c>
      <c r="E23" s="9">
        <f>Z5</f>
        <v>10767</v>
      </c>
      <c r="F23" s="23">
        <f t="shared" si="14"/>
        <v>0.9345542921621387</v>
      </c>
      <c r="G23" s="21">
        <f>Z6</f>
        <v>11521</v>
      </c>
    </row>
    <row r="24" spans="2:7" ht="35.1" customHeight="1" x14ac:dyDescent="0.3">
      <c r="B24" s="1" t="s">
        <v>9</v>
      </c>
      <c r="C24" s="9">
        <f>AB4</f>
        <v>676</v>
      </c>
      <c r="D24" s="23">
        <f t="shared" si="13"/>
        <v>0.10607249333124118</v>
      </c>
      <c r="E24" s="9">
        <f>AB5</f>
        <v>5697</v>
      </c>
      <c r="F24" s="23">
        <f t="shared" si="14"/>
        <v>0.89392750666875886</v>
      </c>
      <c r="G24" s="21">
        <f>AB6</f>
        <v>6373</v>
      </c>
    </row>
    <row r="25" spans="2:7" ht="35.1" customHeight="1" x14ac:dyDescent="0.3">
      <c r="B25" s="1" t="s">
        <v>2</v>
      </c>
      <c r="C25" s="9">
        <f>AD4</f>
        <v>3516</v>
      </c>
      <c r="D25" s="23">
        <f t="shared" si="13"/>
        <v>0.2517903179604698</v>
      </c>
      <c r="E25" s="9">
        <f>AD5</f>
        <v>10448</v>
      </c>
      <c r="F25" s="23">
        <f t="shared" si="14"/>
        <v>0.7482096820395302</v>
      </c>
      <c r="G25" s="21">
        <f>AD6</f>
        <v>13964</v>
      </c>
    </row>
    <row r="26" spans="2:7" ht="35.1" customHeight="1" x14ac:dyDescent="0.3">
      <c r="B26" s="1" t="s">
        <v>11</v>
      </c>
      <c r="C26" s="9">
        <f>AF4</f>
        <v>6969</v>
      </c>
      <c r="D26" s="23">
        <f t="shared" si="13"/>
        <v>0.27550899387230676</v>
      </c>
      <c r="E26" s="9">
        <f>AF5</f>
        <v>18326</v>
      </c>
      <c r="F26" s="23">
        <f t="shared" si="14"/>
        <v>0.72449100612769324</v>
      </c>
      <c r="G26" s="21">
        <f>AF6</f>
        <v>25295</v>
      </c>
    </row>
    <row r="27" spans="2:7" ht="35.1" customHeight="1" x14ac:dyDescent="0.3">
      <c r="B27" s="1" t="s">
        <v>4</v>
      </c>
      <c r="C27" s="9">
        <f>AH4</f>
        <v>1928</v>
      </c>
      <c r="D27" s="23">
        <f t="shared" si="13"/>
        <v>9.3306877026569229E-2</v>
      </c>
      <c r="E27" s="9">
        <f>AH5</f>
        <v>18735</v>
      </c>
      <c r="F27" s="23">
        <f t="shared" si="14"/>
        <v>0.90669312297343074</v>
      </c>
      <c r="G27" s="21">
        <f>AH6</f>
        <v>20663</v>
      </c>
    </row>
    <row r="28" spans="2:7" ht="35.1" customHeight="1" x14ac:dyDescent="0.3">
      <c r="B28" s="1" t="s">
        <v>8</v>
      </c>
      <c r="C28" s="9">
        <f>AJ4</f>
        <v>4383</v>
      </c>
      <c r="D28" s="23">
        <f t="shared" si="13"/>
        <v>0.28660171320211864</v>
      </c>
      <c r="E28" s="9">
        <f>AJ5</f>
        <v>10910</v>
      </c>
      <c r="F28" s="23">
        <f t="shared" si="14"/>
        <v>0.71339828679788142</v>
      </c>
      <c r="G28" s="21">
        <f>AJ6</f>
        <v>15293</v>
      </c>
    </row>
  </sheetData>
  <mergeCells count="20">
    <mergeCell ref="B2:B3"/>
    <mergeCell ref="D2:E3"/>
    <mergeCell ref="C9:F9"/>
    <mergeCell ref="C2:C3"/>
    <mergeCell ref="F2:G3"/>
    <mergeCell ref="H2:I3"/>
    <mergeCell ref="J2:K3"/>
    <mergeCell ref="L2:M3"/>
    <mergeCell ref="N2:O3"/>
    <mergeCell ref="P2:Q3"/>
    <mergeCell ref="R2:S3"/>
    <mergeCell ref="T2:U3"/>
    <mergeCell ref="AF2:AG3"/>
    <mergeCell ref="AH2:AI3"/>
    <mergeCell ref="AJ2:AK3"/>
    <mergeCell ref="V2:W3"/>
    <mergeCell ref="X2:Y3"/>
    <mergeCell ref="Z2:AA3"/>
    <mergeCell ref="AB2:AC3"/>
    <mergeCell ref="AD2:AE3"/>
  </mergeCells>
  <pageMargins left="0.23622047244094491" right="0.23622047244094491" top="0.94488188976377963" bottom="0.74803149606299213" header="0.31496062992125984" footer="0.31496062992125984"/>
  <pageSetup paperSize="8" scale="61" fitToHeight="0" orientation="landscape" r:id="rId1"/>
  <headerFooter>
    <oddHeader>&amp;L&amp;G&amp;C&amp;F&amp;R&amp;G</oddHeader>
    <oddFooter>Page &amp;P de &amp;N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ROBERT</dc:creator>
  <cp:lastModifiedBy>Alexandre DAYCARD</cp:lastModifiedBy>
  <cp:lastPrinted>2021-04-15T15:20:01Z</cp:lastPrinted>
  <dcterms:created xsi:type="dcterms:W3CDTF">2021-03-04T15:58:50Z</dcterms:created>
  <dcterms:modified xsi:type="dcterms:W3CDTF">2021-04-15T15:20:37Z</dcterms:modified>
</cp:coreProperties>
</file>