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D:\voxaly_synchro\Production\10_data\CNRACL\00_Suivi\TRAVAUX_NICO\ventilation\Résultats_détaillés_retravailles_nb_inscrits\C06\"/>
    </mc:Choice>
  </mc:AlternateContent>
  <xr:revisionPtr revIDLastSave="0" documentId="13_ncr:1_{88C60489-D8B0-42CC-B90F-1BEDE9693FF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Feuil1" sheetId="3" r:id="rId1"/>
  </sheets>
  <definedNames>
    <definedName name="_xlnm._FilterDatabase" localSheetId="0" hidden="1">Feuil1!#REF!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3" l="1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J4" i="3"/>
  <c r="AI4" i="3" s="1"/>
  <c r="J5" i="3"/>
  <c r="AG5" i="3" s="1"/>
  <c r="J6" i="3"/>
  <c r="O6" i="3" s="1"/>
  <c r="J7" i="3"/>
  <c r="O7" i="3" s="1"/>
  <c r="J8" i="3"/>
  <c r="W8" i="3" s="1"/>
  <c r="J9" i="3"/>
  <c r="O9" i="3" s="1"/>
  <c r="J10" i="3"/>
  <c r="AC10" i="3" s="1"/>
  <c r="J11" i="3"/>
  <c r="M11" i="3" s="1"/>
  <c r="J12" i="3"/>
  <c r="AG12" i="3" s="1"/>
  <c r="J13" i="3"/>
  <c r="S13" i="3" s="1"/>
  <c r="J14" i="3"/>
  <c r="AG14" i="3" s="1"/>
  <c r="J15" i="3"/>
  <c r="J16" i="3"/>
  <c r="U16" i="3" s="1"/>
  <c r="J17" i="3"/>
  <c r="AC17" i="3" s="1"/>
  <c r="J18" i="3"/>
  <c r="AC18" i="3" s="1"/>
  <c r="J19" i="3"/>
  <c r="AG19" i="3" s="1"/>
  <c r="J20" i="3"/>
  <c r="AG20" i="3" s="1"/>
  <c r="J21" i="3"/>
  <c r="AG21" i="3" s="1"/>
  <c r="J22" i="3"/>
  <c r="S22" i="3" s="1"/>
  <c r="J23" i="3"/>
  <c r="Y23" i="3" s="1"/>
  <c r="J3" i="3"/>
  <c r="AC3" i="3" s="1"/>
  <c r="AH24" i="3"/>
  <c r="AF24" i="3"/>
  <c r="AD24" i="3"/>
  <c r="AB24" i="3"/>
  <c r="Z24" i="3"/>
  <c r="X24" i="3"/>
  <c r="V24" i="3"/>
  <c r="T24" i="3"/>
  <c r="R24" i="3"/>
  <c r="P24" i="3"/>
  <c r="N24" i="3"/>
  <c r="L24" i="3"/>
  <c r="H24" i="3"/>
  <c r="F24" i="3"/>
  <c r="D24" i="3"/>
  <c r="O22" i="3"/>
  <c r="O15" i="3"/>
  <c r="AG4" i="3"/>
  <c r="S15" i="3"/>
  <c r="S7" i="3" l="1"/>
  <c r="AE18" i="3"/>
  <c r="AG23" i="3"/>
  <c r="AE23" i="3"/>
  <c r="AC23" i="3"/>
  <c r="W23" i="3"/>
  <c r="U23" i="3"/>
  <c r="S23" i="3"/>
  <c r="M23" i="3"/>
  <c r="Q16" i="3"/>
  <c r="O18" i="3"/>
  <c r="C24" i="3"/>
  <c r="Q9" i="3"/>
  <c r="AI6" i="3"/>
  <c r="AA9" i="3"/>
  <c r="AE19" i="3"/>
  <c r="Y9" i="3"/>
  <c r="AI23" i="3"/>
  <c r="Q23" i="3"/>
  <c r="W12" i="3"/>
  <c r="AE4" i="3"/>
  <c r="AI12" i="3"/>
  <c r="AA23" i="3"/>
  <c r="O23" i="3"/>
  <c r="U4" i="3"/>
  <c r="M4" i="3"/>
  <c r="W5" i="3"/>
  <c r="O19" i="3"/>
  <c r="S5" i="3"/>
  <c r="W13" i="3"/>
  <c r="S20" i="3"/>
  <c r="U5" i="3"/>
  <c r="W9" i="3"/>
  <c r="Y13" i="3"/>
  <c r="Q20" i="3"/>
  <c r="W6" i="3"/>
  <c r="Q10" i="3"/>
  <c r="Q6" i="3"/>
  <c r="S4" i="3"/>
  <c r="AE6" i="3"/>
  <c r="Q12" i="3"/>
  <c r="Q19" i="3"/>
  <c r="O20" i="3"/>
  <c r="S16" i="3"/>
  <c r="W16" i="3"/>
  <c r="Y16" i="3"/>
  <c r="AI16" i="3"/>
  <c r="AG16" i="3"/>
  <c r="U3" i="3"/>
  <c r="AI21" i="3"/>
  <c r="AA5" i="3"/>
  <c r="S19" i="3"/>
  <c r="Q21" i="3"/>
  <c r="O16" i="3"/>
  <c r="Y4" i="3"/>
  <c r="AC5" i="3"/>
  <c r="AA12" i="3"/>
  <c r="AA14" i="3"/>
  <c r="AA16" i="3"/>
  <c r="W19" i="3"/>
  <c r="AI20" i="3"/>
  <c r="M13" i="3"/>
  <c r="O14" i="3"/>
  <c r="AG13" i="3"/>
  <c r="AC13" i="3"/>
  <c r="W4" i="3"/>
  <c r="Y12" i="3"/>
  <c r="AE13" i="3"/>
  <c r="M19" i="3"/>
  <c r="AC4" i="3"/>
  <c r="AI5" i="3"/>
  <c r="AE12" i="3"/>
  <c r="AC14" i="3"/>
  <c r="AC16" i="3"/>
  <c r="Y19" i="3"/>
  <c r="AE20" i="3"/>
  <c r="M5" i="3"/>
  <c r="O13" i="3"/>
  <c r="AA20" i="3"/>
  <c r="AE14" i="3"/>
  <c r="O12" i="3"/>
  <c r="Q5" i="3"/>
  <c r="S6" i="3"/>
  <c r="U13" i="3"/>
  <c r="AI19" i="3"/>
  <c r="Y20" i="3"/>
  <c r="O4" i="3"/>
  <c r="AA4" i="3"/>
  <c r="Y5" i="3"/>
  <c r="AC6" i="3"/>
  <c r="AI9" i="3"/>
  <c r="AC12" i="3"/>
  <c r="AA13" i="3"/>
  <c r="U19" i="3"/>
  <c r="AC20" i="3"/>
  <c r="M20" i="3"/>
  <c r="O21" i="3"/>
  <c r="O5" i="3"/>
  <c r="AG6" i="3"/>
  <c r="AA21" i="3"/>
  <c r="Q4" i="3"/>
  <c r="AE5" i="3"/>
  <c r="S12" i="3"/>
  <c r="Q13" i="3"/>
  <c r="AI13" i="3"/>
  <c r="AA19" i="3"/>
  <c r="Y21" i="3"/>
  <c r="W20" i="3"/>
  <c r="M12" i="3"/>
  <c r="U12" i="3"/>
  <c r="U14" i="3"/>
  <c r="AI17" i="3"/>
  <c r="AC19" i="3"/>
  <c r="W21" i="3"/>
  <c r="U20" i="3"/>
  <c r="M9" i="3"/>
  <c r="Q11" i="3"/>
  <c r="AA8" i="3"/>
  <c r="S11" i="3"/>
  <c r="Q18" i="3"/>
  <c r="AI18" i="3"/>
  <c r="M8" i="3"/>
  <c r="U11" i="3"/>
  <c r="S18" i="3"/>
  <c r="M18" i="3"/>
  <c r="AG18" i="3"/>
  <c r="AE8" i="3"/>
  <c r="AC9" i="3"/>
  <c r="W11" i="3"/>
  <c r="Q14" i="3"/>
  <c r="AI14" i="3"/>
  <c r="U18" i="3"/>
  <c r="U21" i="3"/>
  <c r="M3" i="3"/>
  <c r="U6" i="3"/>
  <c r="Q8" i="3"/>
  <c r="AI8" i="3"/>
  <c r="AE9" i="3"/>
  <c r="Y11" i="3"/>
  <c r="S14" i="3"/>
  <c r="AE16" i="3"/>
  <c r="W18" i="3"/>
  <c r="S21" i="3"/>
  <c r="M16" i="3"/>
  <c r="AG8" i="3"/>
  <c r="S3" i="3"/>
  <c r="Y8" i="3"/>
  <c r="AC8" i="3"/>
  <c r="S8" i="3"/>
  <c r="O11" i="3"/>
  <c r="AI11" i="3"/>
  <c r="AA11" i="3"/>
  <c r="Y18" i="3"/>
  <c r="AG9" i="3"/>
  <c r="AA3" i="3"/>
  <c r="Y6" i="3"/>
  <c r="U8" i="3"/>
  <c r="S9" i="3"/>
  <c r="AC11" i="3"/>
  <c r="W14" i="3"/>
  <c r="AA18" i="3"/>
  <c r="AE21" i="3"/>
  <c r="O8" i="3"/>
  <c r="AG11" i="3"/>
  <c r="AA6" i="3"/>
  <c r="U9" i="3"/>
  <c r="AI10" i="3"/>
  <c r="AE11" i="3"/>
  <c r="Y14" i="3"/>
  <c r="Q17" i="3"/>
  <c r="AC21" i="3"/>
  <c r="AE10" i="3"/>
  <c r="AE17" i="3"/>
  <c r="S10" i="3"/>
  <c r="S17" i="3"/>
  <c r="M10" i="3"/>
  <c r="O10" i="3"/>
  <c r="U10" i="3"/>
  <c r="U17" i="3"/>
  <c r="AG10" i="3"/>
  <c r="W10" i="3"/>
  <c r="W17" i="3"/>
  <c r="M17" i="3"/>
  <c r="O17" i="3"/>
  <c r="AG17" i="3"/>
  <c r="Y10" i="3"/>
  <c r="Y17" i="3"/>
  <c r="J24" i="3"/>
  <c r="AG24" i="3" s="1"/>
  <c r="AA10" i="3"/>
  <c r="AA17" i="3"/>
  <c r="G24" i="3"/>
  <c r="I24" i="3"/>
  <c r="U7" i="3"/>
  <c r="U15" i="3"/>
  <c r="AI22" i="3"/>
  <c r="Q22" i="3"/>
  <c r="AE22" i="3"/>
  <c r="W7" i="3"/>
  <c r="Y7" i="3"/>
  <c r="Y15" i="3"/>
  <c r="AC22" i="3"/>
  <c r="AA7" i="3"/>
  <c r="AA15" i="3"/>
  <c r="AA22" i="3"/>
  <c r="M22" i="3"/>
  <c r="M15" i="3"/>
  <c r="M7" i="3"/>
  <c r="W15" i="3"/>
  <c r="AC7" i="3"/>
  <c r="AC15" i="3"/>
  <c r="Y22" i="3"/>
  <c r="M21" i="3"/>
  <c r="M14" i="3"/>
  <c r="M6" i="3"/>
  <c r="AE7" i="3"/>
  <c r="AE15" i="3"/>
  <c r="W22" i="3"/>
  <c r="AG7" i="3"/>
  <c r="AG15" i="3"/>
  <c r="AG22" i="3"/>
  <c r="Q7" i="3"/>
  <c r="AI7" i="3"/>
  <c r="Q15" i="3"/>
  <c r="AI15" i="3"/>
  <c r="U22" i="3"/>
  <c r="W3" i="3"/>
  <c r="Y3" i="3"/>
  <c r="AE3" i="3"/>
  <c r="O3" i="3"/>
  <c r="Q3" i="3"/>
  <c r="AI3" i="3"/>
  <c r="AG3" i="3"/>
  <c r="M24" i="3" l="1"/>
  <c r="W24" i="3"/>
  <c r="AE24" i="3"/>
  <c r="O24" i="3"/>
  <c r="S24" i="3"/>
  <c r="Q24" i="3"/>
  <c r="U24" i="3"/>
  <c r="AI24" i="3"/>
  <c r="AC24" i="3"/>
  <c r="Y24" i="3"/>
  <c r="AA24" i="3"/>
  <c r="K24" i="3"/>
  <c r="K17" i="3"/>
  <c r="K18" i="3"/>
  <c r="K19" i="3"/>
  <c r="K20" i="3"/>
  <c r="K21" i="3"/>
  <c r="K23" i="3"/>
  <c r="K12" i="3"/>
  <c r="K22" i="3"/>
  <c r="I17" i="3"/>
  <c r="I18" i="3"/>
  <c r="I19" i="3"/>
  <c r="I20" i="3"/>
  <c r="I21" i="3"/>
  <c r="I23" i="3"/>
  <c r="I12" i="3"/>
  <c r="I22" i="3"/>
  <c r="G12" i="3"/>
  <c r="G22" i="3"/>
  <c r="G18" i="3"/>
  <c r="G19" i="3"/>
  <c r="G20" i="3"/>
  <c r="G21" i="3"/>
  <c r="G23" i="3"/>
  <c r="G17" i="3"/>
  <c r="K16" i="3"/>
  <c r="I16" i="3"/>
  <c r="G16" i="3"/>
  <c r="K15" i="3"/>
  <c r="I15" i="3"/>
  <c r="G15" i="3"/>
  <c r="K14" i="3"/>
  <c r="I14" i="3"/>
  <c r="G14" i="3"/>
  <c r="K11" i="3"/>
  <c r="I11" i="3"/>
  <c r="G11" i="3"/>
  <c r="K10" i="3"/>
  <c r="I10" i="3"/>
  <c r="G10" i="3"/>
  <c r="K9" i="3"/>
  <c r="I9" i="3"/>
  <c r="G9" i="3"/>
  <c r="K8" i="3"/>
  <c r="I8" i="3"/>
  <c r="G8" i="3"/>
  <c r="K7" i="3"/>
  <c r="I7" i="3"/>
  <c r="G7" i="3"/>
  <c r="K6" i="3"/>
  <c r="I6" i="3"/>
  <c r="G6" i="3"/>
  <c r="K13" i="3"/>
  <c r="I13" i="3"/>
  <c r="G13" i="3"/>
  <c r="K5" i="3"/>
  <c r="I5" i="3"/>
  <c r="G5" i="3"/>
  <c r="K4" i="3"/>
  <c r="I4" i="3"/>
  <c r="G4" i="3"/>
  <c r="K3" i="3"/>
  <c r="I3" i="3"/>
  <c r="G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Alexandre DAYCARD</author>
  </authors>
  <commentList>
    <comment ref="D2" authorId="0" shapeId="0" xr:uid="{EEF76CBD-6D6E-42BB-9DAB-07E52B37C973}">
      <text>
        <r>
          <rPr>
            <b/>
            <sz val="9"/>
            <color indexed="81"/>
            <rFont val="Tahoma"/>
            <family val="2"/>
          </rPr>
          <t>Les "nuls techniques" étant par définition non interprétables, ces derniers ne peuvent être ventilés dans cet état complémentaire détaillé.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" authorId="0" shapeId="0" xr:uid="{473CB442-F659-4B3A-A39A-EFFA39D2E92B}">
      <text>
        <r>
          <rPr>
            <b/>
            <sz val="9"/>
            <color indexed="81"/>
            <rFont val="Tahoma"/>
            <family val="2"/>
          </rPr>
          <t>% se basant sur le nombre de "Votants"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" authorId="0" shapeId="0" xr:uid="{FDCA9384-9C17-4B26-BFE7-E6CA07DB5765}">
      <text>
        <r>
          <rPr>
            <b/>
            <sz val="9"/>
            <color indexed="81"/>
            <rFont val="Tahoma"/>
            <family val="2"/>
          </rPr>
          <t>% se basant sur le nombre de "Votants"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" authorId="0" shapeId="0" xr:uid="{D0C4C248-6752-4F81-84F1-FC0BEFD4CFD4}">
      <text>
        <r>
          <rPr>
            <b/>
            <sz val="9"/>
            <color indexed="81"/>
            <rFont val="Tahoma"/>
            <family val="2"/>
          </rPr>
          <t>% se basant sur le nombre de "Votants"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" authorId="0" shapeId="0" xr:uid="{D1ABEAB9-EF0A-4321-9CE3-18BD6EC76058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" authorId="0" shapeId="0" xr:uid="{3B260DEF-9FC4-4B5A-832E-0741FD528951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B121AE0-F5E9-4FE1-9C2F-210DBADC5355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" authorId="0" shapeId="0" xr:uid="{FEFED7D3-0D96-41C0-AB5B-49EE1D1C9780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0" shapeId="0" xr:uid="{7034E513-6DF8-4AA0-94D6-11E3CB350F10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2" authorId="0" shapeId="0" xr:uid="{7F64A03D-DCB3-472D-9CD5-3E403BB58F62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2" authorId="0" shapeId="0" xr:uid="{E2C7295E-2F5B-4606-A003-786801A6A901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2" authorId="0" shapeId="0" xr:uid="{014930D8-AAB4-4BF2-BF63-632481D8BE0A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2" authorId="0" shapeId="0" xr:uid="{BCE207FB-2746-428F-9570-54AAC0FD5B97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2" authorId="0" shapeId="0" xr:uid="{8896DB9E-52B8-4577-8E0D-73AD9730DE11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2" authorId="0" shapeId="0" xr:uid="{2C686516-96A8-4921-BE83-2391BDF17E37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2" authorId="0" shapeId="0" xr:uid="{86A99F1B-E7D8-4D31-ADBA-2202700D7EA0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<sst xmlns="http://schemas.openxmlformats.org/spreadsheetml/2006/main" count="40" uniqueCount="40">
  <si>
    <t>GUADELOUPE</t>
  </si>
  <si>
    <t>MARTINIQUE</t>
  </si>
  <si>
    <t>GUYANE</t>
  </si>
  <si>
    <t>MAYOTTE</t>
  </si>
  <si>
    <t>Blancs</t>
  </si>
  <si>
    <t>Nuls</t>
  </si>
  <si>
    <t>Exprimés</t>
  </si>
  <si>
    <t>CORSE</t>
  </si>
  <si>
    <t>FO</t>
  </si>
  <si>
    <t>CFDT</t>
  </si>
  <si>
    <t>CGT</t>
  </si>
  <si>
    <t>SUD SOLIDAIRES</t>
  </si>
  <si>
    <t>CFE CGC</t>
  </si>
  <si>
    <t>FSU</t>
  </si>
  <si>
    <t>SNSPP PATS</t>
  </si>
  <si>
    <t>CFTC</t>
  </si>
  <si>
    <t>UNSA</t>
  </si>
  <si>
    <t>FA-FP</t>
  </si>
  <si>
    <t>SNDGCT AITF ATTF</t>
  </si>
  <si>
    <t>FAGF</t>
  </si>
  <si>
    <t>TOTAL</t>
  </si>
  <si>
    <r>
      <t xml:space="preserve">Votants
</t>
    </r>
    <r>
      <rPr>
        <i/>
        <sz val="11"/>
        <color theme="1"/>
        <rFont val="Calibri"/>
        <family val="2"/>
        <scheme val="minor"/>
      </rPr>
      <t>(hors nuls techniques)</t>
    </r>
  </si>
  <si>
    <t>ANTILLES FRANÇAISES</t>
  </si>
  <si>
    <t>AUVERGNE RHONE ALPES</t>
  </si>
  <si>
    <t>BOURGOGNE FRANCHE COMTE</t>
  </si>
  <si>
    <t>BRETAGNE</t>
  </si>
  <si>
    <t>CENTRE VAL DE LOIRE</t>
  </si>
  <si>
    <t>GRAND EST</t>
  </si>
  <si>
    <t>HAUTS DE FRANCE</t>
  </si>
  <si>
    <t>ILE DE FRANCE</t>
  </si>
  <si>
    <t>LA REUNION</t>
  </si>
  <si>
    <t>NORMANDIE</t>
  </si>
  <si>
    <t>NOUVELLE AQUITAINE</t>
  </si>
  <si>
    <t>OCCITANIE</t>
  </si>
  <si>
    <t>PAYS DE LA LOIRE</t>
  </si>
  <si>
    <t>PROVENCE ALPES COTE D AZUR</t>
  </si>
  <si>
    <t>SAINT-PIERRE-ET-MIQUELON</t>
  </si>
  <si>
    <t>Nombre d'inscrits</t>
  </si>
  <si>
    <t>PAYS ETRANGERS,
NOUVELLE-CALEDONIE,
POLYNESIE FRANÇAISE.</t>
  </si>
  <si>
    <t>Région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</si>
</sst>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3" fontId="0" fillId="0" borderId="0" xfId="0" applyNumberFormat="1" applyBorder="1"/>
    <xf numFmtId="3" fontId="2" fillId="0" borderId="0" xfId="0" applyNumberFormat="1" applyFont="1" applyBorder="1" applyAlignment="1">
      <alignment horizontal="center" vertical="center"/>
    </xf>
    <xf numFmtId="0" fontId="0" fillId="0" borderId="0" xfId="0" applyNumberFormat="1" applyBorder="1"/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/>
    </xf>
    <xf numFmtId="10" fontId="1" fillId="0" borderId="1" xfId="1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10" fontId="2" fillId="2" borderId="1" xfId="1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 vertical="center"/>
    </xf>
    <xf numFmtId="10" fontId="1" fillId="0" borderId="1" xfId="1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I24"/>
  <sheetViews>
    <sheetView tabSelected="1" zoomScale="85" zoomScaleNormal="85" workbookViewId="0">
      <selection activeCell="F27" sqref="F27"/>
    </sheetView>
  </sheetViews>
  <sheetFormatPr baseColWidth="10" defaultColWidth="11.44140625" defaultRowHeight="14.4" x14ac:dyDescent="0.3"/>
  <cols>
    <col min="1" max="1" width="3.88671875" style="1" customWidth="1"/>
    <col min="2" max="2" width="28.5546875" style="1" bestFit="1" customWidth="1"/>
    <col min="3" max="3" width="16.88671875" style="1" bestFit="1" customWidth="1"/>
    <col min="4" max="5" width="11.44140625" style="3"/>
    <col min="6" max="6" width="8.44140625" style="3" customWidth="1"/>
    <col min="7" max="7" width="8.44140625" style="1" customWidth="1"/>
    <col min="8" max="8" width="8.44140625" style="3" customWidth="1"/>
    <col min="9" max="9" width="8.44140625" style="1" customWidth="1"/>
    <col min="10" max="10" width="8.44140625" style="3" customWidth="1"/>
    <col min="11" max="11" width="8.44140625" style="1" customWidth="1"/>
    <col min="12" max="12" width="8.44140625" style="4" customWidth="1"/>
    <col min="13" max="13" width="8.44140625" style="2" customWidth="1"/>
    <col min="14" max="14" width="8.44140625" style="4" customWidth="1"/>
    <col min="15" max="15" width="8.44140625" style="2" customWidth="1"/>
    <col min="16" max="16" width="8.44140625" style="4" customWidth="1"/>
    <col min="17" max="17" width="8.44140625" style="2" customWidth="1"/>
    <col min="18" max="18" width="8.44140625" style="4" customWidth="1"/>
    <col min="19" max="19" width="8.44140625" style="2" customWidth="1"/>
    <col min="20" max="20" width="8.44140625" style="4" customWidth="1"/>
    <col min="21" max="21" width="8.44140625" style="2" customWidth="1"/>
    <col min="22" max="22" width="8.44140625" style="4" customWidth="1"/>
    <col min="23" max="23" width="8.44140625" style="2" customWidth="1"/>
    <col min="24" max="24" width="8.44140625" style="4" customWidth="1"/>
    <col min="25" max="25" width="8.44140625" style="2" customWidth="1"/>
    <col min="26" max="26" width="8.44140625" style="4" customWidth="1"/>
    <col min="27" max="27" width="8.44140625" style="2" customWidth="1"/>
    <col min="28" max="28" width="8.44140625" style="4" customWidth="1"/>
    <col min="29" max="29" width="8.44140625" style="2" customWidth="1"/>
    <col min="30" max="30" width="8.44140625" style="4" customWidth="1"/>
    <col min="31" max="31" width="8.44140625" style="2" customWidth="1"/>
    <col min="32" max="32" width="8.44140625" style="4" customWidth="1"/>
    <col min="33" max="33" width="8.44140625" style="2" customWidth="1"/>
    <col min="34" max="34" width="8.44140625" style="4" customWidth="1"/>
    <col min="35" max="35" width="8.44140625" style="2" customWidth="1"/>
    <col min="36" max="36" width="11.44140625" style="1" customWidth="1"/>
    <col min="37" max="16384" width="11.44140625" style="1"/>
  </cols>
  <sheetData>
    <row r="2" spans="1:35" ht="44.25" customHeight="1" x14ac:dyDescent="0.3">
      <c r="A2" s="5"/>
      <c r="B2" s="6" t="s">
        <v>39</v>
      </c>
      <c r="C2" s="10" t="s">
        <v>37</v>
      </c>
      <c r="D2" s="23" t="s">
        <v>21</v>
      </c>
      <c r="E2" s="24"/>
      <c r="F2" s="18" t="s">
        <v>4</v>
      </c>
      <c r="G2" s="18"/>
      <c r="H2" s="18" t="s">
        <v>5</v>
      </c>
      <c r="I2" s="18"/>
      <c r="J2" s="18" t="s">
        <v>6</v>
      </c>
      <c r="K2" s="18"/>
      <c r="L2" s="18" t="s">
        <v>9</v>
      </c>
      <c r="M2" s="18"/>
      <c r="N2" s="18" t="s">
        <v>18</v>
      </c>
      <c r="O2" s="18"/>
      <c r="P2" s="18" t="s">
        <v>14</v>
      </c>
      <c r="Q2" s="18"/>
      <c r="R2" s="18" t="s">
        <v>12</v>
      </c>
      <c r="S2" s="18"/>
      <c r="T2" s="18" t="s">
        <v>13</v>
      </c>
      <c r="U2" s="18"/>
      <c r="V2" s="18" t="s">
        <v>10</v>
      </c>
      <c r="W2" s="18"/>
      <c r="X2" s="18" t="s">
        <v>15</v>
      </c>
      <c r="Y2" s="18"/>
      <c r="Z2" s="18" t="s">
        <v>11</v>
      </c>
      <c r="AA2" s="18"/>
      <c r="AB2" s="18" t="s">
        <v>17</v>
      </c>
      <c r="AC2" s="18"/>
      <c r="AD2" s="18" t="s">
        <v>16</v>
      </c>
      <c r="AE2" s="18"/>
      <c r="AF2" s="18" t="s">
        <v>19</v>
      </c>
      <c r="AG2" s="18"/>
      <c r="AH2" s="18" t="s">
        <v>8</v>
      </c>
      <c r="AI2" s="18"/>
    </row>
    <row r="3" spans="1:35" x14ac:dyDescent="0.3">
      <c r="B3" s="8" t="s">
        <v>22</v>
      </c>
      <c r="C3" s="21">
        <v>213</v>
      </c>
      <c r="D3" s="9">
        <v>16</v>
      </c>
      <c r="E3" s="12">
        <f>D3/C3</f>
        <v>7.5117370892018781E-2</v>
      </c>
      <c r="F3" s="9">
        <v>0</v>
      </c>
      <c r="G3" s="12">
        <f t="shared" ref="G3:G22" si="0">F3/D3</f>
        <v>0</v>
      </c>
      <c r="H3" s="9">
        <v>0</v>
      </c>
      <c r="I3" s="12">
        <f t="shared" ref="I3:I22" si="1">H3/D3</f>
        <v>0</v>
      </c>
      <c r="J3" s="11">
        <f t="shared" ref="J3:J22" si="2">D3-F3-H3</f>
        <v>16</v>
      </c>
      <c r="K3" s="12">
        <f t="shared" ref="K3:K22" si="3">J3/D3</f>
        <v>1</v>
      </c>
      <c r="L3" s="9">
        <v>0</v>
      </c>
      <c r="M3" s="16">
        <f t="shared" ref="M3:M22" si="4">L3/$J3</f>
        <v>0</v>
      </c>
      <c r="N3" s="9">
        <v>0</v>
      </c>
      <c r="O3" s="16">
        <f t="shared" ref="O3:O22" si="5">N3/$J3</f>
        <v>0</v>
      </c>
      <c r="P3" s="9">
        <v>0</v>
      </c>
      <c r="Q3" s="16">
        <f t="shared" ref="Q3:Q22" si="6">P3/$J3</f>
        <v>0</v>
      </c>
      <c r="R3" s="9">
        <v>1</v>
      </c>
      <c r="S3" s="16">
        <f t="shared" ref="S3:S22" si="7">R3/$J3</f>
        <v>6.25E-2</v>
      </c>
      <c r="T3" s="9">
        <v>0</v>
      </c>
      <c r="U3" s="16">
        <f t="shared" ref="U3:U22" si="8">T3/$J3</f>
        <v>0</v>
      </c>
      <c r="V3" s="9">
        <v>7</v>
      </c>
      <c r="W3" s="16">
        <f t="shared" ref="W3:W22" si="9">V3/$J3</f>
        <v>0.4375</v>
      </c>
      <c r="X3" s="9">
        <v>2</v>
      </c>
      <c r="Y3" s="16">
        <f t="shared" ref="Y3:Y22" si="10">X3/$J3</f>
        <v>0.125</v>
      </c>
      <c r="Z3" s="9">
        <v>0</v>
      </c>
      <c r="AA3" s="16">
        <f t="shared" ref="AA3:AA22" si="11">Z3/$J3</f>
        <v>0</v>
      </c>
      <c r="AB3" s="9">
        <v>1</v>
      </c>
      <c r="AC3" s="16">
        <f t="shared" ref="AC3:AC22" si="12">AB3/$J3</f>
        <v>6.25E-2</v>
      </c>
      <c r="AD3" s="9">
        <v>1</v>
      </c>
      <c r="AE3" s="16">
        <f t="shared" ref="AE3:AE22" si="13">AD3/$J3</f>
        <v>6.25E-2</v>
      </c>
      <c r="AF3" s="9">
        <v>1</v>
      </c>
      <c r="AG3" s="16">
        <f t="shared" ref="AG3:AG22" si="14">AF3/$J3</f>
        <v>6.25E-2</v>
      </c>
      <c r="AH3" s="9">
        <v>3</v>
      </c>
      <c r="AI3" s="16">
        <f t="shared" ref="AI3:AI22" si="15">AH3/$J3</f>
        <v>0.1875</v>
      </c>
    </row>
    <row r="4" spans="1:35" x14ac:dyDescent="0.3">
      <c r="B4" s="8" t="s">
        <v>23</v>
      </c>
      <c r="C4" s="21">
        <v>157787</v>
      </c>
      <c r="D4" s="9">
        <v>48559</v>
      </c>
      <c r="E4" s="12">
        <f t="shared" ref="E4:E24" si="16">D4/C4</f>
        <v>0.3077503216361297</v>
      </c>
      <c r="F4" s="9">
        <v>74</v>
      </c>
      <c r="G4" s="12">
        <f t="shared" si="0"/>
        <v>1.5239193558351696E-3</v>
      </c>
      <c r="H4" s="9">
        <v>181</v>
      </c>
      <c r="I4" s="12">
        <f t="shared" si="1"/>
        <v>3.7274243703535907E-3</v>
      </c>
      <c r="J4" s="11">
        <f t="shared" si="2"/>
        <v>48304</v>
      </c>
      <c r="K4" s="12">
        <f t="shared" si="3"/>
        <v>0.99474865627381126</v>
      </c>
      <c r="L4" s="9">
        <v>11415</v>
      </c>
      <c r="M4" s="16">
        <f t="shared" si="4"/>
        <v>0.23631583305730375</v>
      </c>
      <c r="N4" s="9">
        <v>3399</v>
      </c>
      <c r="O4" s="16">
        <f t="shared" si="5"/>
        <v>7.03668433256045E-2</v>
      </c>
      <c r="P4" s="9">
        <v>1479</v>
      </c>
      <c r="Q4" s="16">
        <f t="shared" si="6"/>
        <v>3.061858231202385E-2</v>
      </c>
      <c r="R4" s="9">
        <v>1439</v>
      </c>
      <c r="S4" s="16">
        <f t="shared" si="7"/>
        <v>2.9790493540907584E-2</v>
      </c>
      <c r="T4" s="9">
        <v>796</v>
      </c>
      <c r="U4" s="16">
        <f t="shared" si="8"/>
        <v>1.6478966545213646E-2</v>
      </c>
      <c r="V4" s="9">
        <v>12136</v>
      </c>
      <c r="W4" s="16">
        <f t="shared" si="9"/>
        <v>0.25124213315667437</v>
      </c>
      <c r="X4" s="9">
        <v>3869</v>
      </c>
      <c r="Y4" s="16">
        <f t="shared" si="10"/>
        <v>8.0096886386220603E-2</v>
      </c>
      <c r="Z4" s="9">
        <v>1556</v>
      </c>
      <c r="AA4" s="16">
        <f t="shared" si="11"/>
        <v>3.2212653196422657E-2</v>
      </c>
      <c r="AB4" s="9">
        <v>2418</v>
      </c>
      <c r="AC4" s="16">
        <f t="shared" si="12"/>
        <v>5.0057966213978136E-2</v>
      </c>
      <c r="AD4" s="9">
        <v>1653</v>
      </c>
      <c r="AE4" s="16">
        <f t="shared" si="13"/>
        <v>3.4220768466379593E-2</v>
      </c>
      <c r="AF4" s="9">
        <v>1706</v>
      </c>
      <c r="AG4" s="16">
        <f t="shared" si="14"/>
        <v>3.5317986088108648E-2</v>
      </c>
      <c r="AH4" s="9">
        <v>6438</v>
      </c>
      <c r="AI4" s="16">
        <f t="shared" si="15"/>
        <v>0.13328088771116264</v>
      </c>
    </row>
    <row r="5" spans="1:35" x14ac:dyDescent="0.3">
      <c r="B5" s="8" t="s">
        <v>24</v>
      </c>
      <c r="C5" s="21">
        <v>65282</v>
      </c>
      <c r="D5" s="9">
        <v>20180</v>
      </c>
      <c r="E5" s="12">
        <f t="shared" si="16"/>
        <v>0.30912043135933337</v>
      </c>
      <c r="F5" s="9">
        <v>43</v>
      </c>
      <c r="G5" s="12">
        <f t="shared" si="0"/>
        <v>2.1308225966303273E-3</v>
      </c>
      <c r="H5" s="9">
        <v>89</v>
      </c>
      <c r="I5" s="12">
        <f t="shared" si="1"/>
        <v>4.410307234886026E-3</v>
      </c>
      <c r="J5" s="11">
        <f t="shared" si="2"/>
        <v>20048</v>
      </c>
      <c r="K5" s="12">
        <f t="shared" si="3"/>
        <v>0.99345887016848367</v>
      </c>
      <c r="L5" s="9">
        <v>4624</v>
      </c>
      <c r="M5" s="16">
        <f t="shared" si="4"/>
        <v>0.23064644852354349</v>
      </c>
      <c r="N5" s="9">
        <v>1529</v>
      </c>
      <c r="O5" s="16">
        <f t="shared" si="5"/>
        <v>7.6266959297685552E-2</v>
      </c>
      <c r="P5" s="9">
        <v>647</v>
      </c>
      <c r="Q5" s="16">
        <f t="shared" si="6"/>
        <v>3.2272545889864328E-2</v>
      </c>
      <c r="R5" s="9">
        <v>606</v>
      </c>
      <c r="S5" s="16">
        <f t="shared" si="7"/>
        <v>3.0227454110135676E-2</v>
      </c>
      <c r="T5" s="9">
        <v>349</v>
      </c>
      <c r="U5" s="16">
        <f t="shared" si="8"/>
        <v>1.7408220271348761E-2</v>
      </c>
      <c r="V5" s="9">
        <v>4174</v>
      </c>
      <c r="W5" s="16">
        <f t="shared" si="9"/>
        <v>0.20820031923383878</v>
      </c>
      <c r="X5" s="9">
        <v>1584</v>
      </c>
      <c r="Y5" s="16">
        <f t="shared" si="10"/>
        <v>7.9010375099760569E-2</v>
      </c>
      <c r="Z5" s="9">
        <v>496</v>
      </c>
      <c r="AA5" s="16">
        <f t="shared" si="11"/>
        <v>2.4740622505985636E-2</v>
      </c>
      <c r="AB5" s="9">
        <v>1521</v>
      </c>
      <c r="AC5" s="16">
        <f t="shared" si="12"/>
        <v>7.5867916999201909E-2</v>
      </c>
      <c r="AD5" s="9">
        <v>728</v>
      </c>
      <c r="AE5" s="16">
        <f t="shared" si="13"/>
        <v>3.6312849162011177E-2</v>
      </c>
      <c r="AF5" s="9">
        <v>786</v>
      </c>
      <c r="AG5" s="16">
        <f t="shared" si="14"/>
        <v>3.9205905826017559E-2</v>
      </c>
      <c r="AH5" s="9">
        <v>3004</v>
      </c>
      <c r="AI5" s="16">
        <f t="shared" si="15"/>
        <v>0.14984038308060654</v>
      </c>
    </row>
    <row r="6" spans="1:35" x14ac:dyDescent="0.3">
      <c r="B6" s="8" t="s">
        <v>25</v>
      </c>
      <c r="C6" s="21">
        <v>87475</v>
      </c>
      <c r="D6" s="9">
        <v>23226</v>
      </c>
      <c r="E6" s="12">
        <f t="shared" si="16"/>
        <v>0.26551586167476421</v>
      </c>
      <c r="F6" s="9">
        <v>38</v>
      </c>
      <c r="G6" s="12">
        <f t="shared" si="0"/>
        <v>1.6360974769654697E-3</v>
      </c>
      <c r="H6" s="9">
        <v>115</v>
      </c>
      <c r="I6" s="12">
        <f t="shared" si="1"/>
        <v>4.9513476276586586E-3</v>
      </c>
      <c r="J6" s="11">
        <f t="shared" si="2"/>
        <v>23073</v>
      </c>
      <c r="K6" s="12">
        <f t="shared" si="3"/>
        <v>0.99341255489537583</v>
      </c>
      <c r="L6" s="9">
        <v>7318</v>
      </c>
      <c r="M6" s="16">
        <f t="shared" si="4"/>
        <v>0.31716725176613358</v>
      </c>
      <c r="N6" s="9">
        <v>1451</v>
      </c>
      <c r="O6" s="16">
        <f t="shared" si="5"/>
        <v>6.2887357517444634E-2</v>
      </c>
      <c r="P6" s="9">
        <v>521</v>
      </c>
      <c r="Q6" s="16">
        <f t="shared" si="6"/>
        <v>2.2580505352576604E-2</v>
      </c>
      <c r="R6" s="9">
        <v>550</v>
      </c>
      <c r="S6" s="16">
        <f t="shared" si="7"/>
        <v>2.3837385688900446E-2</v>
      </c>
      <c r="T6" s="9">
        <v>305</v>
      </c>
      <c r="U6" s="16">
        <f t="shared" si="8"/>
        <v>1.3218913882026612E-2</v>
      </c>
      <c r="V6" s="9">
        <v>5722</v>
      </c>
      <c r="W6" s="16">
        <f t="shared" si="9"/>
        <v>0.24799549256706974</v>
      </c>
      <c r="X6" s="9">
        <v>1801</v>
      </c>
      <c r="Y6" s="16">
        <f t="shared" si="10"/>
        <v>7.805660295583583E-2</v>
      </c>
      <c r="Z6" s="9">
        <v>1218</v>
      </c>
      <c r="AA6" s="16">
        <f t="shared" si="11"/>
        <v>5.2788974125601351E-2</v>
      </c>
      <c r="AB6" s="9">
        <v>748</v>
      </c>
      <c r="AC6" s="16">
        <f t="shared" si="12"/>
        <v>3.2418844536904606E-2</v>
      </c>
      <c r="AD6" s="9">
        <v>667</v>
      </c>
      <c r="AE6" s="16">
        <f t="shared" si="13"/>
        <v>2.890824773544836E-2</v>
      </c>
      <c r="AF6" s="9">
        <v>558</v>
      </c>
      <c r="AG6" s="16">
        <f t="shared" si="14"/>
        <v>2.4184111298920816E-2</v>
      </c>
      <c r="AH6" s="9">
        <v>2214</v>
      </c>
      <c r="AI6" s="16">
        <f t="shared" si="15"/>
        <v>9.5956312573137428E-2</v>
      </c>
    </row>
    <row r="7" spans="1:35" x14ac:dyDescent="0.3">
      <c r="B7" s="8" t="s">
        <v>26</v>
      </c>
      <c r="C7" s="21">
        <v>62978</v>
      </c>
      <c r="D7" s="9">
        <v>18821</v>
      </c>
      <c r="E7" s="12">
        <f t="shared" si="16"/>
        <v>0.29885039220045095</v>
      </c>
      <c r="F7" s="9">
        <v>35</v>
      </c>
      <c r="G7" s="12">
        <f t="shared" si="0"/>
        <v>1.8596248870942033E-3</v>
      </c>
      <c r="H7" s="9">
        <v>68</v>
      </c>
      <c r="I7" s="12">
        <f t="shared" si="1"/>
        <v>3.6129854949258806E-3</v>
      </c>
      <c r="J7" s="11">
        <f t="shared" si="2"/>
        <v>18718</v>
      </c>
      <c r="K7" s="12">
        <f t="shared" si="3"/>
        <v>0.99452738961797993</v>
      </c>
      <c r="L7" s="9">
        <v>3696</v>
      </c>
      <c r="M7" s="16">
        <f t="shared" si="4"/>
        <v>0.1974569932685116</v>
      </c>
      <c r="N7" s="9">
        <v>1509</v>
      </c>
      <c r="O7" s="16">
        <f t="shared" si="5"/>
        <v>8.0617587349075759E-2</v>
      </c>
      <c r="P7" s="9">
        <v>669</v>
      </c>
      <c r="Q7" s="16">
        <f t="shared" si="6"/>
        <v>3.5740997969868578E-2</v>
      </c>
      <c r="R7" s="9">
        <v>626</v>
      </c>
      <c r="S7" s="16">
        <f t="shared" si="7"/>
        <v>3.3443743989742494E-2</v>
      </c>
      <c r="T7" s="9">
        <v>443</v>
      </c>
      <c r="U7" s="16">
        <f t="shared" si="8"/>
        <v>2.3667058446415215E-2</v>
      </c>
      <c r="V7" s="9">
        <v>4219</v>
      </c>
      <c r="W7" s="16">
        <f t="shared" si="9"/>
        <v>0.22539801260818462</v>
      </c>
      <c r="X7" s="9">
        <v>1271</v>
      </c>
      <c r="Y7" s="16">
        <f t="shared" si="10"/>
        <v>6.7902553691633727E-2</v>
      </c>
      <c r="Z7" s="9">
        <v>968</v>
      </c>
      <c r="AA7" s="16">
        <f t="shared" si="11"/>
        <v>5.1714926808419701E-2</v>
      </c>
      <c r="AB7" s="9">
        <v>1309</v>
      </c>
      <c r="AC7" s="16">
        <f t="shared" si="12"/>
        <v>6.993268511593119E-2</v>
      </c>
      <c r="AD7" s="9">
        <v>638</v>
      </c>
      <c r="AE7" s="16">
        <f t="shared" si="13"/>
        <v>3.408483812373117E-2</v>
      </c>
      <c r="AF7" s="9">
        <v>803</v>
      </c>
      <c r="AG7" s="16">
        <f t="shared" si="14"/>
        <v>4.2899882466075435E-2</v>
      </c>
      <c r="AH7" s="9">
        <v>2567</v>
      </c>
      <c r="AI7" s="16">
        <f t="shared" si="15"/>
        <v>0.13714072016241052</v>
      </c>
    </row>
    <row r="8" spans="1:35" x14ac:dyDescent="0.3">
      <c r="B8" s="8" t="s">
        <v>7</v>
      </c>
      <c r="C8" s="21">
        <v>7815</v>
      </c>
      <c r="D8" s="9">
        <v>1514</v>
      </c>
      <c r="E8" s="12">
        <f t="shared" si="16"/>
        <v>0.19373000639795265</v>
      </c>
      <c r="F8" s="9">
        <v>3</v>
      </c>
      <c r="G8" s="12">
        <f t="shared" si="0"/>
        <v>1.9815059445178335E-3</v>
      </c>
      <c r="H8" s="9">
        <v>10</v>
      </c>
      <c r="I8" s="12">
        <f t="shared" si="1"/>
        <v>6.6050198150594455E-3</v>
      </c>
      <c r="J8" s="11">
        <f t="shared" si="2"/>
        <v>1501</v>
      </c>
      <c r="K8" s="12">
        <f t="shared" si="3"/>
        <v>0.9914134742404227</v>
      </c>
      <c r="L8" s="9">
        <v>241</v>
      </c>
      <c r="M8" s="16">
        <f t="shared" si="4"/>
        <v>0.16055962691538975</v>
      </c>
      <c r="N8" s="9">
        <v>151</v>
      </c>
      <c r="O8" s="16">
        <f t="shared" si="5"/>
        <v>0.10059960026648901</v>
      </c>
      <c r="P8" s="9">
        <v>71</v>
      </c>
      <c r="Q8" s="16">
        <f t="shared" si="6"/>
        <v>4.7301798800799467E-2</v>
      </c>
      <c r="R8" s="9">
        <v>44</v>
      </c>
      <c r="S8" s="16">
        <f t="shared" si="7"/>
        <v>2.9313790806129246E-2</v>
      </c>
      <c r="T8" s="9">
        <v>32</v>
      </c>
      <c r="U8" s="16">
        <f t="shared" si="8"/>
        <v>2.1319120586275817E-2</v>
      </c>
      <c r="V8" s="9">
        <v>375</v>
      </c>
      <c r="W8" s="16">
        <f t="shared" si="9"/>
        <v>0.24983344437041971</v>
      </c>
      <c r="X8" s="9">
        <v>111</v>
      </c>
      <c r="Y8" s="16">
        <f t="shared" si="10"/>
        <v>7.3950699533644235E-2</v>
      </c>
      <c r="Z8" s="9">
        <v>60</v>
      </c>
      <c r="AA8" s="16">
        <f t="shared" si="11"/>
        <v>3.9973351099267154E-2</v>
      </c>
      <c r="AB8" s="9">
        <v>57</v>
      </c>
      <c r="AC8" s="16">
        <f t="shared" si="12"/>
        <v>3.7974683544303799E-2</v>
      </c>
      <c r="AD8" s="9">
        <v>44</v>
      </c>
      <c r="AE8" s="16">
        <f t="shared" si="13"/>
        <v>2.9313790806129246E-2</v>
      </c>
      <c r="AF8" s="9">
        <v>59</v>
      </c>
      <c r="AG8" s="16">
        <f t="shared" si="14"/>
        <v>3.9307128580946038E-2</v>
      </c>
      <c r="AH8" s="9">
        <v>256</v>
      </c>
      <c r="AI8" s="16">
        <f t="shared" si="15"/>
        <v>0.17055296469020653</v>
      </c>
    </row>
    <row r="9" spans="1:35" x14ac:dyDescent="0.3">
      <c r="B9" s="8" t="s">
        <v>27</v>
      </c>
      <c r="C9" s="21">
        <v>104981</v>
      </c>
      <c r="D9" s="9">
        <v>32883</v>
      </c>
      <c r="E9" s="12">
        <f t="shared" si="16"/>
        <v>0.3132281079433421</v>
      </c>
      <c r="F9" s="9">
        <v>65</v>
      </c>
      <c r="G9" s="12">
        <f t="shared" si="0"/>
        <v>1.9767052884469179E-3</v>
      </c>
      <c r="H9" s="9">
        <v>127</v>
      </c>
      <c r="I9" s="12">
        <f t="shared" si="1"/>
        <v>3.8621780251193627E-3</v>
      </c>
      <c r="J9" s="11">
        <f t="shared" si="2"/>
        <v>32691</v>
      </c>
      <c r="K9" s="12">
        <f t="shared" si="3"/>
        <v>0.9941611166864337</v>
      </c>
      <c r="L9" s="9">
        <v>7352</v>
      </c>
      <c r="M9" s="16">
        <f t="shared" si="4"/>
        <v>0.22489370163041816</v>
      </c>
      <c r="N9" s="9">
        <v>2304</v>
      </c>
      <c r="O9" s="16">
        <f t="shared" si="5"/>
        <v>7.0478113242176746E-2</v>
      </c>
      <c r="P9" s="9">
        <v>953</v>
      </c>
      <c r="Q9" s="16">
        <f t="shared" si="6"/>
        <v>2.9151754305466335E-2</v>
      </c>
      <c r="R9" s="9">
        <v>970</v>
      </c>
      <c r="S9" s="16">
        <f t="shared" si="7"/>
        <v>2.967177510629837E-2</v>
      </c>
      <c r="T9" s="9">
        <v>447</v>
      </c>
      <c r="U9" s="16">
        <f t="shared" si="8"/>
        <v>1.3673488115995228E-2</v>
      </c>
      <c r="V9" s="9">
        <v>5468</v>
      </c>
      <c r="W9" s="16">
        <f t="shared" si="9"/>
        <v>0.16726316111467987</v>
      </c>
      <c r="X9" s="9">
        <v>3448</v>
      </c>
      <c r="Y9" s="16">
        <f t="shared" si="10"/>
        <v>0.10547245419228533</v>
      </c>
      <c r="Z9" s="9">
        <v>597</v>
      </c>
      <c r="AA9" s="16">
        <f t="shared" si="11"/>
        <v>1.8261906946866111E-2</v>
      </c>
      <c r="AB9" s="9">
        <v>2587</v>
      </c>
      <c r="AC9" s="16">
        <f t="shared" si="12"/>
        <v>7.9134930103086476E-2</v>
      </c>
      <c r="AD9" s="9">
        <v>2296</v>
      </c>
      <c r="AE9" s="16">
        <f t="shared" si="13"/>
        <v>7.0233397571196968E-2</v>
      </c>
      <c r="AF9" s="9">
        <v>1252</v>
      </c>
      <c r="AG9" s="16">
        <f t="shared" si="14"/>
        <v>3.8298002508335628E-2</v>
      </c>
      <c r="AH9" s="9">
        <v>5017</v>
      </c>
      <c r="AI9" s="16">
        <f t="shared" si="15"/>
        <v>0.15346731516319476</v>
      </c>
    </row>
    <row r="10" spans="1:35" x14ac:dyDescent="0.3">
      <c r="B10" s="8" t="s">
        <v>0</v>
      </c>
      <c r="C10" s="21">
        <v>11176</v>
      </c>
      <c r="D10" s="9">
        <v>1559</v>
      </c>
      <c r="E10" s="12">
        <f t="shared" si="16"/>
        <v>0.13949534717251252</v>
      </c>
      <c r="F10" s="9">
        <v>6</v>
      </c>
      <c r="G10" s="12">
        <f t="shared" si="0"/>
        <v>3.8486209108402822E-3</v>
      </c>
      <c r="H10" s="9">
        <v>25</v>
      </c>
      <c r="I10" s="12">
        <f t="shared" si="1"/>
        <v>1.603592046183451E-2</v>
      </c>
      <c r="J10" s="11">
        <f t="shared" si="2"/>
        <v>1528</v>
      </c>
      <c r="K10" s="12">
        <f t="shared" si="3"/>
        <v>0.98011545862732519</v>
      </c>
      <c r="L10" s="9">
        <v>143</v>
      </c>
      <c r="M10" s="16">
        <f t="shared" si="4"/>
        <v>9.3586387434554968E-2</v>
      </c>
      <c r="N10" s="9">
        <v>255</v>
      </c>
      <c r="O10" s="16">
        <f t="shared" si="5"/>
        <v>0.16688481675392669</v>
      </c>
      <c r="P10" s="9">
        <v>29</v>
      </c>
      <c r="Q10" s="16">
        <f t="shared" si="6"/>
        <v>1.8979057591623036E-2</v>
      </c>
      <c r="R10" s="9">
        <v>46</v>
      </c>
      <c r="S10" s="16">
        <f t="shared" si="7"/>
        <v>3.0104712041884817E-2</v>
      </c>
      <c r="T10" s="9">
        <v>29</v>
      </c>
      <c r="U10" s="16">
        <f t="shared" si="8"/>
        <v>1.8979057591623036E-2</v>
      </c>
      <c r="V10" s="9">
        <v>534</v>
      </c>
      <c r="W10" s="16">
        <f t="shared" si="9"/>
        <v>0.34947643979057591</v>
      </c>
      <c r="X10" s="9">
        <v>142</v>
      </c>
      <c r="Y10" s="16">
        <f t="shared" si="10"/>
        <v>9.293193717277487E-2</v>
      </c>
      <c r="Z10" s="9">
        <v>37</v>
      </c>
      <c r="AA10" s="16">
        <f t="shared" si="11"/>
        <v>2.4214659685863876E-2</v>
      </c>
      <c r="AB10" s="9">
        <v>68</v>
      </c>
      <c r="AC10" s="16">
        <f t="shared" si="12"/>
        <v>4.4502617801047119E-2</v>
      </c>
      <c r="AD10" s="9">
        <v>51</v>
      </c>
      <c r="AE10" s="16">
        <f t="shared" si="13"/>
        <v>3.3376963350785341E-2</v>
      </c>
      <c r="AF10" s="9">
        <v>56</v>
      </c>
      <c r="AG10" s="16">
        <f t="shared" si="14"/>
        <v>3.6649214659685861E-2</v>
      </c>
      <c r="AH10" s="9">
        <v>138</v>
      </c>
      <c r="AI10" s="16">
        <f t="shared" si="15"/>
        <v>9.0314136125654448E-2</v>
      </c>
    </row>
    <row r="11" spans="1:35" x14ac:dyDescent="0.3">
      <c r="B11" s="8" t="s">
        <v>2</v>
      </c>
      <c r="C11" s="21">
        <v>2341</v>
      </c>
      <c r="D11" s="9">
        <v>186</v>
      </c>
      <c r="E11" s="12">
        <f t="shared" si="16"/>
        <v>7.945322511747116E-2</v>
      </c>
      <c r="F11" s="9">
        <v>2</v>
      </c>
      <c r="G11" s="12">
        <f t="shared" si="0"/>
        <v>1.0752688172043012E-2</v>
      </c>
      <c r="H11" s="9">
        <v>4</v>
      </c>
      <c r="I11" s="12">
        <f t="shared" si="1"/>
        <v>2.1505376344086023E-2</v>
      </c>
      <c r="J11" s="11">
        <f t="shared" si="2"/>
        <v>180</v>
      </c>
      <c r="K11" s="12">
        <f t="shared" si="3"/>
        <v>0.967741935483871</v>
      </c>
      <c r="L11" s="9">
        <v>17</v>
      </c>
      <c r="M11" s="16">
        <f t="shared" si="4"/>
        <v>9.4444444444444442E-2</v>
      </c>
      <c r="N11" s="9">
        <v>36</v>
      </c>
      <c r="O11" s="16">
        <f t="shared" si="5"/>
        <v>0.2</v>
      </c>
      <c r="P11" s="9">
        <v>3</v>
      </c>
      <c r="Q11" s="16">
        <f t="shared" si="6"/>
        <v>1.6666666666666666E-2</v>
      </c>
      <c r="R11" s="9">
        <v>13</v>
      </c>
      <c r="S11" s="16">
        <f t="shared" si="7"/>
        <v>7.2222222222222215E-2</v>
      </c>
      <c r="T11" s="9">
        <v>5</v>
      </c>
      <c r="U11" s="16">
        <f t="shared" si="8"/>
        <v>2.7777777777777776E-2</v>
      </c>
      <c r="V11" s="9">
        <v>29</v>
      </c>
      <c r="W11" s="16">
        <f t="shared" si="9"/>
        <v>0.16111111111111112</v>
      </c>
      <c r="X11" s="9">
        <v>9</v>
      </c>
      <c r="Y11" s="16">
        <f t="shared" si="10"/>
        <v>0.05</v>
      </c>
      <c r="Z11" s="9">
        <v>4</v>
      </c>
      <c r="AA11" s="16">
        <f t="shared" si="11"/>
        <v>2.2222222222222223E-2</v>
      </c>
      <c r="AB11" s="9">
        <v>21</v>
      </c>
      <c r="AC11" s="16">
        <f t="shared" si="12"/>
        <v>0.11666666666666667</v>
      </c>
      <c r="AD11" s="9">
        <v>11</v>
      </c>
      <c r="AE11" s="16">
        <f t="shared" si="13"/>
        <v>6.1111111111111109E-2</v>
      </c>
      <c r="AF11" s="9">
        <v>9</v>
      </c>
      <c r="AG11" s="16">
        <f t="shared" si="14"/>
        <v>0.05</v>
      </c>
      <c r="AH11" s="9">
        <v>23</v>
      </c>
      <c r="AI11" s="16">
        <f t="shared" si="15"/>
        <v>0.12777777777777777</v>
      </c>
    </row>
    <row r="12" spans="1:35" x14ac:dyDescent="0.3">
      <c r="B12" s="8" t="s">
        <v>28</v>
      </c>
      <c r="C12" s="21">
        <v>112982</v>
      </c>
      <c r="D12" s="9">
        <v>33269</v>
      </c>
      <c r="E12" s="12">
        <f t="shared" si="16"/>
        <v>0.2944628347878423</v>
      </c>
      <c r="F12" s="9">
        <v>68</v>
      </c>
      <c r="G12" s="12">
        <f t="shared" si="0"/>
        <v>2.043944813490036E-3</v>
      </c>
      <c r="H12" s="9">
        <v>131</v>
      </c>
      <c r="I12" s="12">
        <f t="shared" si="1"/>
        <v>3.9375995671646277E-3</v>
      </c>
      <c r="J12" s="11">
        <f t="shared" si="2"/>
        <v>33070</v>
      </c>
      <c r="K12" s="12">
        <f t="shared" si="3"/>
        <v>0.99401845561934532</v>
      </c>
      <c r="L12" s="9">
        <v>5650</v>
      </c>
      <c r="M12" s="16">
        <f t="shared" si="4"/>
        <v>0.17084971273057151</v>
      </c>
      <c r="N12" s="9">
        <v>2243</v>
      </c>
      <c r="O12" s="16">
        <f t="shared" si="5"/>
        <v>6.7825824009676447E-2</v>
      </c>
      <c r="P12" s="9">
        <v>995</v>
      </c>
      <c r="Q12" s="16">
        <f t="shared" si="6"/>
        <v>3.0087692772905957E-2</v>
      </c>
      <c r="R12" s="9">
        <v>909</v>
      </c>
      <c r="S12" s="16">
        <f t="shared" si="7"/>
        <v>2.7487148472936197E-2</v>
      </c>
      <c r="T12" s="9">
        <v>489</v>
      </c>
      <c r="U12" s="16">
        <f t="shared" si="8"/>
        <v>1.4786815845176897E-2</v>
      </c>
      <c r="V12" s="9">
        <v>8402</v>
      </c>
      <c r="W12" s="16">
        <f t="shared" si="9"/>
        <v>0.25406713032960387</v>
      </c>
      <c r="X12" s="9">
        <v>2822</v>
      </c>
      <c r="Y12" s="16">
        <f t="shared" si="10"/>
        <v>8.5334139703658912E-2</v>
      </c>
      <c r="Z12" s="9">
        <v>973</v>
      </c>
      <c r="AA12" s="16">
        <f t="shared" si="11"/>
        <v>2.9422437254309042E-2</v>
      </c>
      <c r="AB12" s="9">
        <v>1835</v>
      </c>
      <c r="AC12" s="16">
        <f t="shared" si="12"/>
        <v>5.5488358028424556E-2</v>
      </c>
      <c r="AD12" s="9">
        <v>1490</v>
      </c>
      <c r="AE12" s="16">
        <f t="shared" si="13"/>
        <v>4.5055941941336559E-2</v>
      </c>
      <c r="AF12" s="9">
        <v>1192</v>
      </c>
      <c r="AG12" s="16">
        <f t="shared" si="14"/>
        <v>3.6044753553069249E-2</v>
      </c>
      <c r="AH12" s="9">
        <v>6070</v>
      </c>
      <c r="AI12" s="16">
        <f t="shared" si="15"/>
        <v>0.1835500453583308</v>
      </c>
    </row>
    <row r="13" spans="1:35" x14ac:dyDescent="0.3">
      <c r="B13" s="8" t="s">
        <v>29</v>
      </c>
      <c r="C13" s="21">
        <v>155257</v>
      </c>
      <c r="D13" s="9">
        <v>41760</v>
      </c>
      <c r="E13" s="12">
        <f t="shared" si="16"/>
        <v>0.26897337962217482</v>
      </c>
      <c r="F13" s="9">
        <v>68</v>
      </c>
      <c r="G13" s="12">
        <f t="shared" si="0"/>
        <v>1.6283524904214558E-3</v>
      </c>
      <c r="H13" s="9">
        <v>226</v>
      </c>
      <c r="I13" s="12">
        <f t="shared" si="1"/>
        <v>5.4118773946360155E-3</v>
      </c>
      <c r="J13" s="11">
        <f t="shared" si="2"/>
        <v>41466</v>
      </c>
      <c r="K13" s="12">
        <f t="shared" si="3"/>
        <v>0.99295977011494252</v>
      </c>
      <c r="L13" s="9">
        <v>8088</v>
      </c>
      <c r="M13" s="16">
        <f t="shared" si="4"/>
        <v>0.19505136738532775</v>
      </c>
      <c r="N13" s="9">
        <v>3463</v>
      </c>
      <c r="O13" s="16">
        <f t="shared" si="5"/>
        <v>8.3514204408431006E-2</v>
      </c>
      <c r="P13" s="9">
        <v>1245</v>
      </c>
      <c r="Q13" s="16">
        <f t="shared" si="6"/>
        <v>3.0024598466213283E-2</v>
      </c>
      <c r="R13" s="9">
        <v>1621</v>
      </c>
      <c r="S13" s="16">
        <f t="shared" si="7"/>
        <v>3.9092268364443156E-2</v>
      </c>
      <c r="T13" s="9">
        <v>732</v>
      </c>
      <c r="U13" s="16">
        <f t="shared" si="8"/>
        <v>1.7653016929532628E-2</v>
      </c>
      <c r="V13" s="9">
        <v>11388</v>
      </c>
      <c r="W13" s="16">
        <f t="shared" si="9"/>
        <v>0.27463464042830271</v>
      </c>
      <c r="X13" s="9">
        <v>3592</v>
      </c>
      <c r="Y13" s="16">
        <f t="shared" si="10"/>
        <v>8.6625186900110937E-2</v>
      </c>
      <c r="Z13" s="9">
        <v>1999</v>
      </c>
      <c r="AA13" s="16">
        <f t="shared" si="11"/>
        <v>4.8208170549365742E-2</v>
      </c>
      <c r="AB13" s="9">
        <v>2140</v>
      </c>
      <c r="AC13" s="16">
        <f t="shared" si="12"/>
        <v>5.1608546761201947E-2</v>
      </c>
      <c r="AD13" s="9">
        <v>1632</v>
      </c>
      <c r="AE13" s="16">
        <f t="shared" si="13"/>
        <v>3.9357545941253076E-2</v>
      </c>
      <c r="AF13" s="9">
        <v>1668</v>
      </c>
      <c r="AG13" s="16">
        <f t="shared" si="14"/>
        <v>4.0225727101721891E-2</v>
      </c>
      <c r="AH13" s="9">
        <v>3898</v>
      </c>
      <c r="AI13" s="16">
        <f t="shared" si="15"/>
        <v>9.4004726764095881E-2</v>
      </c>
    </row>
    <row r="14" spans="1:35" x14ac:dyDescent="0.3">
      <c r="B14" s="8" t="s">
        <v>30</v>
      </c>
      <c r="C14" s="21">
        <v>8951</v>
      </c>
      <c r="D14" s="9">
        <v>1542</v>
      </c>
      <c r="E14" s="12">
        <f t="shared" si="16"/>
        <v>0.17227125460842363</v>
      </c>
      <c r="F14" s="9">
        <v>9</v>
      </c>
      <c r="G14" s="12">
        <f t="shared" si="0"/>
        <v>5.8365758754863814E-3</v>
      </c>
      <c r="H14" s="9">
        <v>11</v>
      </c>
      <c r="I14" s="12">
        <f t="shared" si="1"/>
        <v>7.133592736705577E-3</v>
      </c>
      <c r="J14" s="11">
        <f t="shared" si="2"/>
        <v>1522</v>
      </c>
      <c r="K14" s="12">
        <f t="shared" si="3"/>
        <v>0.98702983138780809</v>
      </c>
      <c r="L14" s="9">
        <v>307</v>
      </c>
      <c r="M14" s="16">
        <f t="shared" si="4"/>
        <v>0.20170827858081472</v>
      </c>
      <c r="N14" s="9">
        <v>177</v>
      </c>
      <c r="O14" s="16">
        <f t="shared" si="5"/>
        <v>0.11629434954007885</v>
      </c>
      <c r="P14" s="9">
        <v>45</v>
      </c>
      <c r="Q14" s="16">
        <f t="shared" si="6"/>
        <v>2.956636005256242E-2</v>
      </c>
      <c r="R14" s="9">
        <v>41</v>
      </c>
      <c r="S14" s="16">
        <f t="shared" si="7"/>
        <v>2.6938239159001315E-2</v>
      </c>
      <c r="T14" s="9">
        <v>33</v>
      </c>
      <c r="U14" s="16">
        <f t="shared" si="8"/>
        <v>2.1681997371879105E-2</v>
      </c>
      <c r="V14" s="9">
        <v>219</v>
      </c>
      <c r="W14" s="16">
        <f t="shared" si="9"/>
        <v>0.14388961892247043</v>
      </c>
      <c r="X14" s="9">
        <v>205</v>
      </c>
      <c r="Y14" s="16">
        <f t="shared" si="10"/>
        <v>0.13469119579500657</v>
      </c>
      <c r="Z14" s="9">
        <v>35</v>
      </c>
      <c r="AA14" s="16">
        <f t="shared" si="11"/>
        <v>2.2996057818659658E-2</v>
      </c>
      <c r="AB14" s="9">
        <v>50</v>
      </c>
      <c r="AC14" s="16">
        <f t="shared" si="12"/>
        <v>3.2851511169513799E-2</v>
      </c>
      <c r="AD14" s="9">
        <v>94</v>
      </c>
      <c r="AE14" s="16">
        <f t="shared" si="13"/>
        <v>6.1760840998685937E-2</v>
      </c>
      <c r="AF14" s="9">
        <v>49</v>
      </c>
      <c r="AG14" s="16">
        <f t="shared" si="14"/>
        <v>3.2194480946123524E-2</v>
      </c>
      <c r="AH14" s="9">
        <v>267</v>
      </c>
      <c r="AI14" s="16">
        <f t="shared" si="15"/>
        <v>0.17542706964520369</v>
      </c>
    </row>
    <row r="15" spans="1:35" x14ac:dyDescent="0.3">
      <c r="B15" s="8" t="s">
        <v>1</v>
      </c>
      <c r="C15" s="21">
        <v>11286</v>
      </c>
      <c r="D15" s="9">
        <v>1840</v>
      </c>
      <c r="E15" s="12">
        <f t="shared" si="16"/>
        <v>0.16303384724437356</v>
      </c>
      <c r="F15" s="9">
        <v>6</v>
      </c>
      <c r="G15" s="12">
        <f t="shared" si="0"/>
        <v>3.2608695652173911E-3</v>
      </c>
      <c r="H15" s="9">
        <v>19</v>
      </c>
      <c r="I15" s="12">
        <f t="shared" si="1"/>
        <v>1.0326086956521738E-2</v>
      </c>
      <c r="J15" s="11">
        <f t="shared" si="2"/>
        <v>1815</v>
      </c>
      <c r="K15" s="12">
        <f t="shared" si="3"/>
        <v>0.98641304347826086</v>
      </c>
      <c r="L15" s="9">
        <v>197</v>
      </c>
      <c r="M15" s="16">
        <f t="shared" si="4"/>
        <v>0.10853994490358126</v>
      </c>
      <c r="N15" s="9">
        <v>237</v>
      </c>
      <c r="O15" s="16">
        <f t="shared" si="5"/>
        <v>0.13057851239669421</v>
      </c>
      <c r="P15" s="9">
        <v>18</v>
      </c>
      <c r="Q15" s="16">
        <f t="shared" si="6"/>
        <v>9.9173553719008271E-3</v>
      </c>
      <c r="R15" s="9">
        <v>48</v>
      </c>
      <c r="S15" s="16">
        <f t="shared" si="7"/>
        <v>2.6446280991735537E-2</v>
      </c>
      <c r="T15" s="9">
        <v>30</v>
      </c>
      <c r="U15" s="16">
        <f t="shared" si="8"/>
        <v>1.6528925619834711E-2</v>
      </c>
      <c r="V15" s="9">
        <v>742</v>
      </c>
      <c r="W15" s="16">
        <f t="shared" si="9"/>
        <v>0.40881542699724516</v>
      </c>
      <c r="X15" s="9">
        <v>120</v>
      </c>
      <c r="Y15" s="16">
        <f t="shared" si="10"/>
        <v>6.6115702479338845E-2</v>
      </c>
      <c r="Z15" s="9">
        <v>43</v>
      </c>
      <c r="AA15" s="16">
        <f t="shared" si="11"/>
        <v>2.3691460055096418E-2</v>
      </c>
      <c r="AB15" s="9">
        <v>52</v>
      </c>
      <c r="AC15" s="16">
        <f t="shared" si="12"/>
        <v>2.8650137741046831E-2</v>
      </c>
      <c r="AD15" s="9">
        <v>43</v>
      </c>
      <c r="AE15" s="16">
        <f t="shared" si="13"/>
        <v>2.3691460055096418E-2</v>
      </c>
      <c r="AF15" s="9">
        <v>42</v>
      </c>
      <c r="AG15" s="16">
        <f t="shared" si="14"/>
        <v>2.3140495867768594E-2</v>
      </c>
      <c r="AH15" s="9">
        <v>243</v>
      </c>
      <c r="AI15" s="16">
        <f t="shared" si="15"/>
        <v>0.13388429752066117</v>
      </c>
    </row>
    <row r="16" spans="1:35" x14ac:dyDescent="0.3">
      <c r="B16" s="8" t="s">
        <v>3</v>
      </c>
      <c r="C16" s="21">
        <v>597</v>
      </c>
      <c r="D16" s="9">
        <v>25</v>
      </c>
      <c r="E16" s="12">
        <f t="shared" si="16"/>
        <v>4.1876046901172533E-2</v>
      </c>
      <c r="F16" s="9">
        <v>0</v>
      </c>
      <c r="G16" s="12">
        <f t="shared" si="0"/>
        <v>0</v>
      </c>
      <c r="H16" s="9">
        <v>0</v>
      </c>
      <c r="I16" s="12">
        <f t="shared" si="1"/>
        <v>0</v>
      </c>
      <c r="J16" s="11">
        <f t="shared" si="2"/>
        <v>25</v>
      </c>
      <c r="K16" s="12">
        <f t="shared" si="3"/>
        <v>1</v>
      </c>
      <c r="L16" s="9">
        <v>7</v>
      </c>
      <c r="M16" s="16">
        <f t="shared" si="4"/>
        <v>0.28000000000000003</v>
      </c>
      <c r="N16" s="9">
        <v>3</v>
      </c>
      <c r="O16" s="16">
        <f t="shared" si="5"/>
        <v>0.12</v>
      </c>
      <c r="P16" s="9">
        <v>0</v>
      </c>
      <c r="Q16" s="16">
        <f t="shared" si="6"/>
        <v>0</v>
      </c>
      <c r="R16" s="9">
        <v>1</v>
      </c>
      <c r="S16" s="16">
        <f t="shared" si="7"/>
        <v>0.04</v>
      </c>
      <c r="T16" s="9">
        <v>1</v>
      </c>
      <c r="U16" s="16">
        <f t="shared" si="8"/>
        <v>0.04</v>
      </c>
      <c r="V16" s="9">
        <v>12</v>
      </c>
      <c r="W16" s="16">
        <f t="shared" si="9"/>
        <v>0.48</v>
      </c>
      <c r="X16" s="9">
        <v>0</v>
      </c>
      <c r="Y16" s="16">
        <f t="shared" si="10"/>
        <v>0</v>
      </c>
      <c r="Z16" s="9">
        <v>0</v>
      </c>
      <c r="AA16" s="16">
        <f t="shared" si="11"/>
        <v>0</v>
      </c>
      <c r="AB16" s="9">
        <v>0</v>
      </c>
      <c r="AC16" s="16">
        <f t="shared" si="12"/>
        <v>0</v>
      </c>
      <c r="AD16" s="9">
        <v>0</v>
      </c>
      <c r="AE16" s="16">
        <f t="shared" si="13"/>
        <v>0</v>
      </c>
      <c r="AF16" s="9">
        <v>0</v>
      </c>
      <c r="AG16" s="16">
        <f t="shared" si="14"/>
        <v>0</v>
      </c>
      <c r="AH16" s="9">
        <v>1</v>
      </c>
      <c r="AI16" s="16">
        <f t="shared" si="15"/>
        <v>0.04</v>
      </c>
    </row>
    <row r="17" spans="2:35" x14ac:dyDescent="0.3">
      <c r="B17" s="8" t="s">
        <v>31</v>
      </c>
      <c r="C17" s="21">
        <v>75435</v>
      </c>
      <c r="D17" s="9">
        <v>20873</v>
      </c>
      <c r="E17" s="12">
        <f t="shared" si="16"/>
        <v>0.27670179624842578</v>
      </c>
      <c r="F17" s="9">
        <v>40</v>
      </c>
      <c r="G17" s="12">
        <f t="shared" si="0"/>
        <v>1.9163512671872755E-3</v>
      </c>
      <c r="H17" s="9">
        <v>84</v>
      </c>
      <c r="I17" s="12">
        <f t="shared" si="1"/>
        <v>4.0243376610932784E-3</v>
      </c>
      <c r="J17" s="11">
        <f t="shared" si="2"/>
        <v>20749</v>
      </c>
      <c r="K17" s="12">
        <f t="shared" si="3"/>
        <v>0.99405931107171941</v>
      </c>
      <c r="L17" s="9">
        <v>4468</v>
      </c>
      <c r="M17" s="16">
        <f t="shared" si="4"/>
        <v>0.21533567882789531</v>
      </c>
      <c r="N17" s="9">
        <v>1656</v>
      </c>
      <c r="O17" s="16">
        <f t="shared" si="5"/>
        <v>7.9811075232541329E-2</v>
      </c>
      <c r="P17" s="9">
        <v>598</v>
      </c>
      <c r="Q17" s="16">
        <f t="shared" si="6"/>
        <v>2.8820666056195481E-2</v>
      </c>
      <c r="R17" s="9">
        <v>712</v>
      </c>
      <c r="S17" s="16">
        <f t="shared" si="7"/>
        <v>3.4314906742493614E-2</v>
      </c>
      <c r="T17" s="9">
        <v>350</v>
      </c>
      <c r="U17" s="16">
        <f t="shared" si="8"/>
        <v>1.6868282808810062E-2</v>
      </c>
      <c r="V17" s="9">
        <v>4918</v>
      </c>
      <c r="W17" s="16">
        <f t="shared" si="9"/>
        <v>0.2370234710106511</v>
      </c>
      <c r="X17" s="9">
        <v>1486</v>
      </c>
      <c r="Y17" s="16">
        <f t="shared" si="10"/>
        <v>7.1617909296833579E-2</v>
      </c>
      <c r="Z17" s="9">
        <v>913</v>
      </c>
      <c r="AA17" s="16">
        <f t="shared" si="11"/>
        <v>4.4002120584124539E-2</v>
      </c>
      <c r="AB17" s="9">
        <v>1420</v>
      </c>
      <c r="AC17" s="16">
        <f t="shared" si="12"/>
        <v>6.8437033110029397E-2</v>
      </c>
      <c r="AD17" s="9">
        <v>724</v>
      </c>
      <c r="AE17" s="16">
        <f t="shared" si="13"/>
        <v>3.4893247867367104E-2</v>
      </c>
      <c r="AF17" s="9">
        <v>834</v>
      </c>
      <c r="AG17" s="16">
        <f t="shared" si="14"/>
        <v>4.0194708178707406E-2</v>
      </c>
      <c r="AH17" s="9">
        <v>2670</v>
      </c>
      <c r="AI17" s="16">
        <f t="shared" si="15"/>
        <v>0.12868090028435106</v>
      </c>
    </row>
    <row r="18" spans="2:35" x14ac:dyDescent="0.3">
      <c r="B18" s="8" t="s">
        <v>32</v>
      </c>
      <c r="C18" s="21">
        <v>149546</v>
      </c>
      <c r="D18" s="9">
        <v>44979</v>
      </c>
      <c r="E18" s="12">
        <f t="shared" si="16"/>
        <v>0.30077033153678467</v>
      </c>
      <c r="F18" s="9">
        <v>96</v>
      </c>
      <c r="G18" s="12">
        <f t="shared" si="0"/>
        <v>2.1343293536983925E-3</v>
      </c>
      <c r="H18" s="9">
        <v>214</v>
      </c>
      <c r="I18" s="12">
        <f t="shared" si="1"/>
        <v>4.7577758509526665E-3</v>
      </c>
      <c r="J18" s="11">
        <f t="shared" si="2"/>
        <v>44669</v>
      </c>
      <c r="K18" s="12">
        <f t="shared" si="3"/>
        <v>0.99310789479534889</v>
      </c>
      <c r="L18" s="9">
        <v>8768</v>
      </c>
      <c r="M18" s="16">
        <f t="shared" si="4"/>
        <v>0.19628825359869262</v>
      </c>
      <c r="N18" s="9">
        <v>3289</v>
      </c>
      <c r="O18" s="16">
        <f t="shared" si="5"/>
        <v>7.363048198974681E-2</v>
      </c>
      <c r="P18" s="9">
        <v>1454</v>
      </c>
      <c r="Q18" s="16">
        <f t="shared" si="6"/>
        <v>3.25505384047102E-2</v>
      </c>
      <c r="R18" s="9">
        <v>1169</v>
      </c>
      <c r="S18" s="16">
        <f t="shared" si="7"/>
        <v>2.6170274687143207E-2</v>
      </c>
      <c r="T18" s="9">
        <v>993</v>
      </c>
      <c r="U18" s="16">
        <f t="shared" si="8"/>
        <v>2.2230182005417626E-2</v>
      </c>
      <c r="V18" s="9">
        <v>11236</v>
      </c>
      <c r="W18" s="16">
        <f t="shared" si="9"/>
        <v>0.25153909870379904</v>
      </c>
      <c r="X18" s="9">
        <v>2415</v>
      </c>
      <c r="Y18" s="16">
        <f t="shared" si="10"/>
        <v>5.4064339922541359E-2</v>
      </c>
      <c r="Z18" s="9">
        <v>1561</v>
      </c>
      <c r="AA18" s="16">
        <f t="shared" si="11"/>
        <v>3.4945935660077455E-2</v>
      </c>
      <c r="AB18" s="9">
        <v>2379</v>
      </c>
      <c r="AC18" s="16">
        <f t="shared" si="12"/>
        <v>5.3258411874006581E-2</v>
      </c>
      <c r="AD18" s="9">
        <v>1767</v>
      </c>
      <c r="AE18" s="16">
        <f t="shared" si="13"/>
        <v>3.9557635048915359E-2</v>
      </c>
      <c r="AF18" s="9">
        <v>1572</v>
      </c>
      <c r="AG18" s="16">
        <f t="shared" si="14"/>
        <v>3.5192191452685311E-2</v>
      </c>
      <c r="AH18" s="9">
        <v>8066</v>
      </c>
      <c r="AI18" s="16">
        <f t="shared" si="15"/>
        <v>0.18057265665226443</v>
      </c>
    </row>
    <row r="19" spans="2:35" x14ac:dyDescent="0.3">
      <c r="B19" s="8" t="s">
        <v>33</v>
      </c>
      <c r="C19" s="21">
        <v>137912</v>
      </c>
      <c r="D19" s="9">
        <v>42532</v>
      </c>
      <c r="E19" s="12">
        <f t="shared" si="16"/>
        <v>0.30839955913916123</v>
      </c>
      <c r="F19" s="9">
        <v>88</v>
      </c>
      <c r="G19" s="12">
        <f t="shared" si="0"/>
        <v>2.0690303771278098E-3</v>
      </c>
      <c r="H19" s="9">
        <v>179</v>
      </c>
      <c r="I19" s="12">
        <f t="shared" si="1"/>
        <v>4.2085958807486128E-3</v>
      </c>
      <c r="J19" s="11">
        <f t="shared" si="2"/>
        <v>42265</v>
      </c>
      <c r="K19" s="12">
        <f t="shared" si="3"/>
        <v>0.99372237374212358</v>
      </c>
      <c r="L19" s="9">
        <v>7523</v>
      </c>
      <c r="M19" s="16">
        <f t="shared" si="4"/>
        <v>0.17799597775937537</v>
      </c>
      <c r="N19" s="9">
        <v>2796</v>
      </c>
      <c r="O19" s="16">
        <f t="shared" si="5"/>
        <v>6.6154028155684372E-2</v>
      </c>
      <c r="P19" s="9">
        <v>1257</v>
      </c>
      <c r="Q19" s="16">
        <f t="shared" si="6"/>
        <v>2.9740920383295871E-2</v>
      </c>
      <c r="R19" s="9">
        <v>946</v>
      </c>
      <c r="S19" s="16">
        <f t="shared" si="7"/>
        <v>2.2382586064119248E-2</v>
      </c>
      <c r="T19" s="9">
        <v>749</v>
      </c>
      <c r="U19" s="16">
        <f t="shared" si="8"/>
        <v>1.7721518987341773E-2</v>
      </c>
      <c r="V19" s="9">
        <v>10880</v>
      </c>
      <c r="W19" s="16">
        <f t="shared" si="9"/>
        <v>0.25742339997633978</v>
      </c>
      <c r="X19" s="9">
        <v>2324</v>
      </c>
      <c r="Y19" s="16">
        <f t="shared" si="10"/>
        <v>5.4986395362593164E-2</v>
      </c>
      <c r="Z19" s="9">
        <v>2212</v>
      </c>
      <c r="AA19" s="16">
        <f t="shared" si="11"/>
        <v>5.2336448598130844E-2</v>
      </c>
      <c r="AB19" s="9">
        <v>2080</v>
      </c>
      <c r="AC19" s="16">
        <f t="shared" si="12"/>
        <v>4.9213297054300248E-2</v>
      </c>
      <c r="AD19" s="9">
        <v>1521</v>
      </c>
      <c r="AE19" s="16">
        <f t="shared" si="13"/>
        <v>3.5987223470957057E-2</v>
      </c>
      <c r="AF19" s="9">
        <v>1289</v>
      </c>
      <c r="AG19" s="16">
        <f t="shared" si="14"/>
        <v>3.0498048030285108E-2</v>
      </c>
      <c r="AH19" s="9">
        <v>8688</v>
      </c>
      <c r="AI19" s="16">
        <f t="shared" si="15"/>
        <v>0.2055601561575772</v>
      </c>
    </row>
    <row r="20" spans="2:35" x14ac:dyDescent="0.3">
      <c r="B20" s="8" t="s">
        <v>34</v>
      </c>
      <c r="C20" s="21">
        <v>85010</v>
      </c>
      <c r="D20" s="9">
        <v>25055</v>
      </c>
      <c r="E20" s="12">
        <f t="shared" si="16"/>
        <v>0.29473003176096929</v>
      </c>
      <c r="F20" s="9">
        <v>53</v>
      </c>
      <c r="G20" s="12">
        <f t="shared" si="0"/>
        <v>2.1153462382757933E-3</v>
      </c>
      <c r="H20" s="9">
        <v>123</v>
      </c>
      <c r="I20" s="12">
        <f t="shared" si="1"/>
        <v>4.9091997605268407E-3</v>
      </c>
      <c r="J20" s="11">
        <f t="shared" si="2"/>
        <v>24879</v>
      </c>
      <c r="K20" s="12">
        <f t="shared" si="3"/>
        <v>0.99297545400119736</v>
      </c>
      <c r="L20" s="9">
        <v>7493</v>
      </c>
      <c r="M20" s="16">
        <f t="shared" si="4"/>
        <v>0.30117770006833072</v>
      </c>
      <c r="N20" s="9">
        <v>1655</v>
      </c>
      <c r="O20" s="16">
        <f t="shared" si="5"/>
        <v>6.6521966316974157E-2</v>
      </c>
      <c r="P20" s="9">
        <v>609</v>
      </c>
      <c r="Q20" s="16">
        <f t="shared" si="6"/>
        <v>2.447847582298324E-2</v>
      </c>
      <c r="R20" s="9">
        <v>614</v>
      </c>
      <c r="S20" s="16">
        <f t="shared" si="7"/>
        <v>2.4679448530889506E-2</v>
      </c>
      <c r="T20" s="9">
        <v>352</v>
      </c>
      <c r="U20" s="16">
        <f t="shared" si="8"/>
        <v>1.4148478636601149E-2</v>
      </c>
      <c r="V20" s="9">
        <v>5102</v>
      </c>
      <c r="W20" s="16">
        <f t="shared" si="9"/>
        <v>0.20507255114755416</v>
      </c>
      <c r="X20" s="9">
        <v>2323</v>
      </c>
      <c r="Y20" s="16">
        <f t="shared" si="10"/>
        <v>9.3371920093251334E-2</v>
      </c>
      <c r="Z20" s="9">
        <v>776</v>
      </c>
      <c r="AA20" s="16">
        <f t="shared" si="11"/>
        <v>3.1190964267052534E-2</v>
      </c>
      <c r="AB20" s="9">
        <v>995</v>
      </c>
      <c r="AC20" s="16">
        <f t="shared" si="12"/>
        <v>3.9993568873346999E-2</v>
      </c>
      <c r="AD20" s="9">
        <v>735</v>
      </c>
      <c r="AE20" s="16">
        <f t="shared" si="13"/>
        <v>2.9542988062221151E-2</v>
      </c>
      <c r="AF20" s="9">
        <v>763</v>
      </c>
      <c r="AG20" s="16">
        <f t="shared" si="14"/>
        <v>3.0668435226496243E-2</v>
      </c>
      <c r="AH20" s="9">
        <v>3462</v>
      </c>
      <c r="AI20" s="16">
        <f t="shared" si="15"/>
        <v>0.13915350295429882</v>
      </c>
    </row>
    <row r="21" spans="2:35" x14ac:dyDescent="0.3">
      <c r="B21" s="8" t="s">
        <v>35</v>
      </c>
      <c r="C21" s="21">
        <v>116323</v>
      </c>
      <c r="D21" s="9">
        <v>34479</v>
      </c>
      <c r="E21" s="12">
        <f t="shared" si="16"/>
        <v>0.29640741727775244</v>
      </c>
      <c r="F21" s="9">
        <v>94</v>
      </c>
      <c r="G21" s="12">
        <f t="shared" si="0"/>
        <v>2.7262971663911365E-3</v>
      </c>
      <c r="H21" s="9">
        <v>177</v>
      </c>
      <c r="I21" s="12">
        <f t="shared" si="1"/>
        <v>5.1335595579918214E-3</v>
      </c>
      <c r="J21" s="11">
        <f t="shared" si="2"/>
        <v>34208</v>
      </c>
      <c r="K21" s="12">
        <f t="shared" si="3"/>
        <v>0.99214014327561706</v>
      </c>
      <c r="L21" s="9">
        <v>5140</v>
      </c>
      <c r="M21" s="16">
        <f t="shared" si="4"/>
        <v>0.15025724976613658</v>
      </c>
      <c r="N21" s="9">
        <v>2550</v>
      </c>
      <c r="O21" s="16">
        <f t="shared" si="5"/>
        <v>7.4543966323666985E-2</v>
      </c>
      <c r="P21" s="9">
        <v>1262</v>
      </c>
      <c r="Q21" s="16">
        <f t="shared" si="6"/>
        <v>3.6891955098222635E-2</v>
      </c>
      <c r="R21" s="9">
        <v>1049</v>
      </c>
      <c r="S21" s="16">
        <f t="shared" si="7"/>
        <v>3.0665341440598692E-2</v>
      </c>
      <c r="T21" s="9">
        <v>785</v>
      </c>
      <c r="U21" s="16">
        <f t="shared" si="8"/>
        <v>2.2947848456501403E-2</v>
      </c>
      <c r="V21" s="9">
        <v>8067</v>
      </c>
      <c r="W21" s="16">
        <f t="shared" si="9"/>
        <v>0.23582202993451823</v>
      </c>
      <c r="X21" s="9">
        <v>2399</v>
      </c>
      <c r="Y21" s="16">
        <f t="shared" si="10"/>
        <v>7.0129794200187084E-2</v>
      </c>
      <c r="Z21" s="9">
        <v>1378</v>
      </c>
      <c r="AA21" s="16">
        <f t="shared" si="11"/>
        <v>4.0282974742750235E-2</v>
      </c>
      <c r="AB21" s="9">
        <v>1936</v>
      </c>
      <c r="AC21" s="16">
        <f t="shared" si="12"/>
        <v>5.6594948550046771E-2</v>
      </c>
      <c r="AD21" s="9">
        <v>1046</v>
      </c>
      <c r="AE21" s="16">
        <f t="shared" si="13"/>
        <v>3.0577642656688494E-2</v>
      </c>
      <c r="AF21" s="9">
        <v>1289</v>
      </c>
      <c r="AG21" s="16">
        <f t="shared" si="14"/>
        <v>3.7681244153414409E-2</v>
      </c>
      <c r="AH21" s="9">
        <v>7307</v>
      </c>
      <c r="AI21" s="16">
        <f t="shared" si="15"/>
        <v>0.21360500467726848</v>
      </c>
    </row>
    <row r="22" spans="2:35" x14ac:dyDescent="0.3">
      <c r="B22" s="8" t="s">
        <v>36</v>
      </c>
      <c r="C22" s="21">
        <v>163</v>
      </c>
      <c r="D22" s="9">
        <v>6</v>
      </c>
      <c r="E22" s="12">
        <f t="shared" si="16"/>
        <v>3.6809815950920248E-2</v>
      </c>
      <c r="F22" s="9">
        <v>0</v>
      </c>
      <c r="G22" s="12">
        <f t="shared" si="0"/>
        <v>0</v>
      </c>
      <c r="H22" s="9">
        <v>0</v>
      </c>
      <c r="I22" s="12">
        <f t="shared" si="1"/>
        <v>0</v>
      </c>
      <c r="J22" s="11">
        <f t="shared" si="2"/>
        <v>6</v>
      </c>
      <c r="K22" s="12">
        <f t="shared" si="3"/>
        <v>1</v>
      </c>
      <c r="L22" s="9">
        <v>2</v>
      </c>
      <c r="M22" s="16">
        <f t="shared" si="4"/>
        <v>0.33333333333333331</v>
      </c>
      <c r="N22" s="9">
        <v>0</v>
      </c>
      <c r="O22" s="16">
        <f t="shared" si="5"/>
        <v>0</v>
      </c>
      <c r="P22" s="9">
        <v>0</v>
      </c>
      <c r="Q22" s="16">
        <f t="shared" si="6"/>
        <v>0</v>
      </c>
      <c r="R22" s="9">
        <v>0</v>
      </c>
      <c r="S22" s="16">
        <f t="shared" si="7"/>
        <v>0</v>
      </c>
      <c r="T22" s="9">
        <v>0</v>
      </c>
      <c r="U22" s="16">
        <f t="shared" si="8"/>
        <v>0</v>
      </c>
      <c r="V22" s="9">
        <v>0</v>
      </c>
      <c r="W22" s="16">
        <f t="shared" si="9"/>
        <v>0</v>
      </c>
      <c r="X22" s="9">
        <v>0</v>
      </c>
      <c r="Y22" s="16">
        <f t="shared" si="10"/>
        <v>0</v>
      </c>
      <c r="Z22" s="9">
        <v>1</v>
      </c>
      <c r="AA22" s="16">
        <f t="shared" si="11"/>
        <v>0.16666666666666666</v>
      </c>
      <c r="AB22" s="9">
        <v>0</v>
      </c>
      <c r="AC22" s="16">
        <f t="shared" si="12"/>
        <v>0</v>
      </c>
      <c r="AD22" s="9">
        <v>0</v>
      </c>
      <c r="AE22" s="16">
        <f t="shared" si="13"/>
        <v>0</v>
      </c>
      <c r="AF22" s="9">
        <v>0</v>
      </c>
      <c r="AG22" s="16">
        <f t="shared" si="14"/>
        <v>0</v>
      </c>
      <c r="AH22" s="9">
        <v>3</v>
      </c>
      <c r="AI22" s="16">
        <f t="shared" si="15"/>
        <v>0.5</v>
      </c>
    </row>
    <row r="23" spans="2:35" ht="43.2" x14ac:dyDescent="0.3">
      <c r="B23" s="19" t="s">
        <v>38</v>
      </c>
      <c r="C23" s="22">
        <v>5216</v>
      </c>
      <c r="D23" s="9">
        <v>1076</v>
      </c>
      <c r="E23" s="16">
        <f t="shared" si="16"/>
        <v>0.20628834355828221</v>
      </c>
      <c r="F23" s="9">
        <v>6</v>
      </c>
      <c r="G23" s="16">
        <f t="shared" ref="G23" si="17">F23/D23</f>
        <v>5.5762081784386614E-3</v>
      </c>
      <c r="H23" s="9">
        <v>13</v>
      </c>
      <c r="I23" s="16">
        <f t="shared" ref="I23" si="18">H23/D23</f>
        <v>1.2081784386617101E-2</v>
      </c>
      <c r="J23" s="20">
        <f t="shared" ref="J23" si="19">D23-F23-H23</f>
        <v>1057</v>
      </c>
      <c r="K23" s="16">
        <f t="shared" ref="K23" si="20">J23/D23</f>
        <v>0.98234200743494426</v>
      </c>
      <c r="L23" s="9">
        <v>188</v>
      </c>
      <c r="M23" s="16">
        <f t="shared" ref="M23" si="21">L23/$J23</f>
        <v>0.17786187322611163</v>
      </c>
      <c r="N23" s="9">
        <v>97</v>
      </c>
      <c r="O23" s="16">
        <f t="shared" ref="O23" si="22">N23/$J23</f>
        <v>9.1769157994323558E-2</v>
      </c>
      <c r="P23" s="9">
        <v>28</v>
      </c>
      <c r="Q23" s="16">
        <f t="shared" ref="Q23" si="23">P23/$J23</f>
        <v>2.6490066225165563E-2</v>
      </c>
      <c r="R23" s="9">
        <v>53</v>
      </c>
      <c r="S23" s="16">
        <f t="shared" ref="S23" si="24">R23/$J23</f>
        <v>5.0141911069063384E-2</v>
      </c>
      <c r="T23" s="9">
        <v>26</v>
      </c>
      <c r="U23" s="16">
        <f t="shared" ref="U23" si="25">T23/$J23</f>
        <v>2.4597918637653739E-2</v>
      </c>
      <c r="V23" s="9">
        <v>228</v>
      </c>
      <c r="W23" s="16">
        <f t="shared" ref="W23" si="26">V23/$J23</f>
        <v>0.21570482497634816</v>
      </c>
      <c r="X23" s="9">
        <v>68</v>
      </c>
      <c r="Y23" s="16">
        <f t="shared" ref="Y23" si="27">X23/$J23</f>
        <v>6.4333017975402085E-2</v>
      </c>
      <c r="Z23" s="9">
        <v>38</v>
      </c>
      <c r="AA23" s="16">
        <f t="shared" ref="AA23" si="28">Z23/$J23</f>
        <v>3.5950804162724691E-2</v>
      </c>
      <c r="AB23" s="9">
        <v>71</v>
      </c>
      <c r="AC23" s="16">
        <f t="shared" ref="AC23" si="29">AB23/$J23</f>
        <v>6.7171239356669826E-2</v>
      </c>
      <c r="AD23" s="9">
        <v>50</v>
      </c>
      <c r="AE23" s="16">
        <f t="shared" ref="AE23" si="30">AD23/$J23</f>
        <v>4.730368968779565E-2</v>
      </c>
      <c r="AF23" s="9">
        <v>47</v>
      </c>
      <c r="AG23" s="16">
        <f t="shared" ref="AG23" si="31">AF23/$J23</f>
        <v>4.4465468306527908E-2</v>
      </c>
      <c r="AH23" s="9">
        <v>163</v>
      </c>
      <c r="AI23" s="16">
        <f t="shared" ref="AI23" si="32">AH23/$J23</f>
        <v>0.15421002838221382</v>
      </c>
    </row>
    <row r="24" spans="2:35" x14ac:dyDescent="0.3">
      <c r="B24" s="7" t="s">
        <v>20</v>
      </c>
      <c r="C24" s="13">
        <f>SUM(C3:C23)</f>
        <v>1358726</v>
      </c>
      <c r="D24" s="13">
        <f>SUM(D3:D23)</f>
        <v>394380</v>
      </c>
      <c r="E24" s="14">
        <f t="shared" si="16"/>
        <v>0.29025719681525192</v>
      </c>
      <c r="F24" s="13">
        <f>SUM(F3:F23)</f>
        <v>794</v>
      </c>
      <c r="G24" s="14">
        <f t="shared" ref="G24" si="33">F24/D24</f>
        <v>2.0132866778234189E-3</v>
      </c>
      <c r="H24" s="13">
        <f>SUM(H3:H23)</f>
        <v>1796</v>
      </c>
      <c r="I24" s="14">
        <f t="shared" ref="I24" si="34">H24/D24</f>
        <v>4.5539834677214867E-3</v>
      </c>
      <c r="J24" s="13">
        <f>SUM(J3:J23)</f>
        <v>391790</v>
      </c>
      <c r="K24" s="14">
        <f t="shared" ref="K24" si="35">J24/D24</f>
        <v>0.99343272985445508</v>
      </c>
      <c r="L24" s="15">
        <f>SUM(L3:L23)</f>
        <v>82637</v>
      </c>
      <c r="M24" s="17">
        <f t="shared" ref="M24" si="36">L24/$J24</f>
        <v>0.21092166721968403</v>
      </c>
      <c r="N24" s="15">
        <f>SUM(N3:N23)</f>
        <v>28800</v>
      </c>
      <c r="O24" s="17">
        <f t="shared" ref="O24" si="37">N24/$J24</f>
        <v>7.3508767451951298E-2</v>
      </c>
      <c r="P24" s="15">
        <f>SUM(P3:P23)</f>
        <v>11883</v>
      </c>
      <c r="Q24" s="17">
        <f t="shared" ref="Q24" si="38">P24/$J24</f>
        <v>3.0330023737206155E-2</v>
      </c>
      <c r="R24" s="15">
        <f>SUM(R3:R23)</f>
        <v>11458</v>
      </c>
      <c r="S24" s="17">
        <f t="shared" ref="S24" si="39">R24/$J24</f>
        <v>2.9245258939738124E-2</v>
      </c>
      <c r="T24" s="15">
        <f>SUM(T3:T23)</f>
        <v>6946</v>
      </c>
      <c r="U24" s="17">
        <f t="shared" ref="U24" si="40">T24/$J24</f>
        <v>1.7728885372265756E-2</v>
      </c>
      <c r="V24" s="15">
        <f>SUM(V3:V23)</f>
        <v>93858</v>
      </c>
      <c r="W24" s="17">
        <f t="shared" ref="W24" si="41">V24/$J24</f>
        <v>0.23956201026059878</v>
      </c>
      <c r="X24" s="15">
        <f>SUM(X3:X23)</f>
        <v>29991</v>
      </c>
      <c r="Y24" s="17">
        <f t="shared" ref="Y24" si="42">X24/$J24</f>
        <v>7.6548661272620541E-2</v>
      </c>
      <c r="Z24" s="15">
        <f>SUM(Z3:Z23)</f>
        <v>14865</v>
      </c>
      <c r="AA24" s="17">
        <f t="shared" ref="AA24" si="43">Z24/$J24</f>
        <v>3.7941244033793613E-2</v>
      </c>
      <c r="AB24" s="15">
        <f>SUM(AB3:AB23)</f>
        <v>21688</v>
      </c>
      <c r="AC24" s="17">
        <f t="shared" ref="AC24" si="44">AB24/$J24</f>
        <v>5.5356185711733327E-2</v>
      </c>
      <c r="AD24" s="15">
        <f>SUM(AD3:AD23)</f>
        <v>15191</v>
      </c>
      <c r="AE24" s="17">
        <f t="shared" ref="AE24" si="45">AD24/$J24</f>
        <v>3.8773322443145561E-2</v>
      </c>
      <c r="AF24" s="15">
        <f>SUM(AF3:AF23)</f>
        <v>13975</v>
      </c>
      <c r="AG24" s="17">
        <f t="shared" ref="AG24" si="46">AF24/$J24</f>
        <v>3.5669618928507618E-2</v>
      </c>
      <c r="AH24" s="15">
        <f>SUM(AH3:AH23)</f>
        <v>60498</v>
      </c>
      <c r="AI24" s="17">
        <f t="shared" ref="AI24" si="47">AH24/$J24</f>
        <v>0.15441435462875519</v>
      </c>
    </row>
  </sheetData>
  <sortState xmlns:xlrd2="http://schemas.microsoft.com/office/spreadsheetml/2017/richdata2" ref="B3:AI22">
    <sortCondition ref="B3:B22"/>
  </sortState>
  <mergeCells count="16">
    <mergeCell ref="D2:E2"/>
    <mergeCell ref="AH2:AI2"/>
    <mergeCell ref="F2:G2"/>
    <mergeCell ref="H2:I2"/>
    <mergeCell ref="L2:M2"/>
    <mergeCell ref="J2:K2"/>
    <mergeCell ref="AF2:AG2"/>
    <mergeCell ref="N2:O2"/>
    <mergeCell ref="P2:Q2"/>
    <mergeCell ref="R2:S2"/>
    <mergeCell ref="T2:U2"/>
    <mergeCell ref="V2:W2"/>
    <mergeCell ref="X2:Y2"/>
    <mergeCell ref="Z2:AA2"/>
    <mergeCell ref="AB2:AC2"/>
    <mergeCell ref="AD2:AE2"/>
  </mergeCells>
  <pageMargins left="0.23622047244094491" right="0.23622047244094491" top="0.94488188976377963" bottom="0.74803149606299213" header="0.31496062992125984" footer="0.31496062992125984"/>
  <pageSetup paperSize="8" scale="63" fitToHeight="0" orientation="landscape" r:id="rId1"/>
  <headerFooter>
    <oddHeader>&amp;L&amp;G&amp;C&amp;F&amp;R&amp;G</oddHeader>
    <oddFooter>Page 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Eloise GENETEAU</dc:creator>
  <cp:lastModifiedBy>Alexandre DAYCARD</cp:lastModifiedBy>
  <cp:lastPrinted>2021-04-13T14:50:18Z</cp:lastPrinted>
  <dcterms:created xsi:type="dcterms:W3CDTF">2021-03-11T14:59:20Z</dcterms:created>
  <dcterms:modified xsi:type="dcterms:W3CDTF">2021-04-13T14:50:48Z</dcterms:modified>
</cp:coreProperties>
</file>